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0" documentId="8_{53B23FE5-DC39-4840-B4E0-6514A7CBE90C}" xr6:coauthVersionLast="47" xr6:coauthVersionMax="47" xr10:uidLastSave="{00000000-0000-0000-0000-000000000000}"/>
  <workbookProtection workbookAlgorithmName="SHA-512" workbookHashValue="o0Wy9VtvTb1/Qvp9ADTgn9yxrDF8r4ESQAIwiS345j/N/c5LtvMhhy/lGl3DgN9n0+oqqfV7Fz2e/RzLon+gVA==" workbookSaltValue="koIj9S0N0rNBoBqFnGhPOQ==" workbookSpinCount="100000" lockStructure="1"/>
  <bookViews>
    <workbookView xWindow="28680" yWindow="-120" windowWidth="38640" windowHeight="2112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SKUs!$A$2:$F$185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B21" i="1"/>
  <c r="E21" i="1"/>
  <c r="A22" i="1"/>
  <c r="B22" i="1"/>
  <c r="E22" i="1"/>
  <c r="H180" i="2"/>
  <c r="I180" i="2"/>
  <c r="J180" i="2"/>
  <c r="K180" i="2"/>
  <c r="H181" i="2"/>
  <c r="I181" i="2"/>
  <c r="J181" i="2"/>
  <c r="K181" i="2"/>
  <c r="H182" i="2"/>
  <c r="I182" i="2"/>
  <c r="J182" i="2"/>
  <c r="K182" i="2"/>
  <c r="H183" i="2"/>
  <c r="I183" i="2"/>
  <c r="J183" i="2"/>
  <c r="K183" i="2"/>
  <c r="H184" i="2"/>
  <c r="I184" i="2"/>
  <c r="J184" i="2"/>
  <c r="K184" i="2"/>
  <c r="H185" i="2"/>
  <c r="I185" i="2"/>
  <c r="J185" i="2"/>
  <c r="K185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<sst xmlns="http://schemas.openxmlformats.org/spreadsheetml/2006/main" count="554" uniqueCount="191">
  <si>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</si>
  <si>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</si>
  <si>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</si>
  <si>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</si>
  <si>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</si>
  <si>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</si>
  <si>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</si>
  <si>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</si>
  <si>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</si>
  <si>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</si>
  <si>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</si>
  <si>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</si>
  <si>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</si>
  <si>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</si>
  <si>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</si>
  <si>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</si>
  <si>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</si>
  <si>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</si>
  <si>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</si>
  <si>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</si>
  <si>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</si>
  <si>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</si>
  <si>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</si>
  <si>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</si>
  <si>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</si>
  <si>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</si>
  <si>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</si>
  <si>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</si>
  <si>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</si>
  <si>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</si>
  <si>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</si>
  <si>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</si>
  <si>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</si>
  <si>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</si>
  <si>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</si>
  <si>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</si>
  <si>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</si>
  <si>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</si>
  <si>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</si>
  <si>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</si>
  <si>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</si>
  <si>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</si>
  <si>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</si>
  <si>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</si>
  <si>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</si>
  <si>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</si>
  <si>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</si>
  <si>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</si>
  <si>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</si>
  <si>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</si>
  <si>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</si>
  <si>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</si>
  <si>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</si>
  <si>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</si>
  <si>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</si>
  <si>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</si>
  <si>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</si>
  <si>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</si>
  <si>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</si>
  <si>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</si>
  <si>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</si>
  <si>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</si>
  <si>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</si>
  <si>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</si>
  <si>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</si>
  <si>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</si>
  <si>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</si>
  <si>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</si>
  <si>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</si>
  <si>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</si>
  <si>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</si>
  <si>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</si>
  <si>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</si>
  <si>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</si>
  <si>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</si>
  <si>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</si>
  <si>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</si>
  <si>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</si>
  <si>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</si>
  <si>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</si>
  <si>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</si>
  <si>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</si>
  <si>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</si>
  <si>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</si>
  <si>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</si>
  <si>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</si>
  <si>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</si>
  <si>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</si>
  <si>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</si>
  <si>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/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</si>
  <si>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</si>
  <si>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</si>
  <si>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</si>
  <si>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</si>
  <si>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</si>
  <si>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</si>
  <si>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</si>
  <si>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</si>
  <si>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</si>
  <si>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</si>
  <si>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</si>
  <si>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</si>
  <si>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</si>
  <si>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</si>
  <si>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</si>
  <si>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</si>
  <si>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</si>
  <si>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</si>
  <si>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</si>
  <si>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</si>
  <si>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</si>
  <si>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</si>
  <si>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</si>
  <si>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</si>
  <si>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</si>
  <si>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</si>
  <si>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</si>
  <si>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</si>
  <si>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</si>
  <si>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</si>
  <si>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</si>
  <si>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</si>
  <si>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</si>
  <si>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</si>
  <si>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</si>
  <si>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</si>
  <si>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</si>
  <si>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</si>
  <si>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</si>
  <si>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</si>
  <si>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</si>
  <si>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</si>
  <si>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</si>
  <si>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</si>
  <si>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</si>
  <si>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</si>
  <si>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</si>
  <si>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</si>
  <si>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</si>
  <si>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</si>
  <si>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</si>
  <si>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</si>
  <si>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</si>
  <si>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</si>
  <si>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</si>
  <si>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</si>
  <si>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</si>
  <si>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</si>
  <si>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</si>
  <si>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</si>
  <si>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</si>
  <si>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</si>
  <si>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</si>
  <si>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</si>
  <si>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</si>
  <si>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</si>
  <si>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</si>
  <si>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</si>
  <si>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</si>
  <si>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</si>
  <si>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</si>
  <si>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</si>
  <si>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</si>
  <si>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</si>
  <si>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</si>
  <si>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</si>
  <si>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</si>
  <si>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</si>
  <si>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</si>
  <si>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</si>
  <si>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</si>
  <si>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</si>
  <si>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</si>
  <si>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</si>
  <si>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</si>
  <si>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</si>
  <si>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</si>
  <si>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</si>
  <si>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</si>
  <si>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</si>
  <si>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</si>
  <si>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</si>
  <si>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</si>
  <si>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</si>
  <si>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</si>
  <si>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</si>
  <si>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</si>
  <si>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</si>
  <si>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</si>
  <si>
    <t>FORTIFIT POWDER</t>
  </si>
  <si>
    <t>280GR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</si>
</sst>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13" fillId="7" borderId="1" xfId="2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 shrinkToFit="1"/>
    </xf>
    <xf numFmtId="0" fontId="9" fillId="7" borderId="1" xfId="0" applyFont="1" applyFill="1" applyBorder="1" applyAlignment="1">
      <alignment horizontal="left" vertical="center" wrapText="1" shrinkToFit="1"/>
    </xf>
    <xf numFmtId="0" fontId="13" fillId="7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1057276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C26" sqref="C26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5" t="s">
        <v>0</v>
      </c>
      <c r="B1" s="35"/>
      <c r="C1" s="35"/>
      <c r="D1" s="35"/>
      <c r="E1" s="35"/>
      <c r="F1" s="35"/>
    </row>
    <row r="2" spans="1:7" ht="21" x14ac:dyDescent="0.35">
      <c r="A2" s="36" t="s">
        <v>1</v>
      </c>
      <c r="B2" s="36"/>
      <c r="C2" s="36"/>
      <c r="D2" s="36"/>
      <c r="E2" s="36"/>
      <c r="F2" s="36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7" t="s">
        <v>2</v>
      </c>
      <c r="B4" s="37"/>
      <c r="C4" s="1"/>
      <c r="D4" s="2"/>
      <c r="E4" s="2"/>
      <c r="F4" s="2"/>
    </row>
    <row r="5" spans="1:7" x14ac:dyDescent="0.35">
      <c r="A5" s="37" t="s">
        <v>3</v>
      </c>
      <c r="B5" s="37"/>
      <c r="C5" s="1"/>
      <c r="D5" s="2"/>
      <c r="E5" s="2"/>
      <c r="F5" s="2"/>
    </row>
    <row r="6" spans="1:7" ht="29.15" customHeight="1" x14ac:dyDescent="0.35">
      <c r="A6" s="38" t="s">
        <v>4</v>
      </c>
      <c r="B6" s="38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9" t="s">
        <v>5</v>
      </c>
      <c r="E7" s="39"/>
      <c r="F7" s="17"/>
      <c r="G7" s="17"/>
    </row>
    <row r="8" spans="1:7" ht="14.5" customHeight="1" x14ac:dyDescent="0.35">
      <c r="A8" s="38" t="s">
        <v>6</v>
      </c>
      <c r="B8" s="38"/>
      <c r="C8" s="4">
        <f ca="1">TODAY()</f>
        <v>46072</v>
      </c>
      <c r="D8" s="39"/>
      <c r="E8" s="39"/>
      <c r="F8" s="17"/>
      <c r="G8" s="17"/>
    </row>
    <row r="9" spans="1:7" ht="14.5" customHeight="1" x14ac:dyDescent="0.35">
      <c r="A9" s="38" t="s">
        <v>7</v>
      </c>
      <c r="B9" s="38"/>
      <c r="C9" s="4">
        <f ca="1">WORKDAY(C8,2,$K$1:$K$12)</f>
        <v>46076</v>
      </c>
      <c r="D9" s="39"/>
      <c r="E9" s="39"/>
      <c r="F9" s="17"/>
      <c r="G9" s="17"/>
    </row>
    <row r="10" spans="1:7" ht="14.5" customHeight="1" x14ac:dyDescent="0.35">
      <c r="A10" s="38" t="s">
        <v>8</v>
      </c>
      <c r="B10" s="38"/>
      <c r="C10" s="1"/>
      <c r="D10" s="39"/>
      <c r="E10" s="39"/>
      <c r="F10" s="17"/>
      <c r="G10" s="17"/>
    </row>
    <row r="11" spans="1:7" x14ac:dyDescent="0.35">
      <c r="A11" s="17"/>
      <c r="B11" s="17"/>
      <c r="C11" s="3"/>
      <c r="D11" s="39"/>
      <c r="E11" s="39"/>
      <c r="F11" s="17"/>
    </row>
    <row r="12" spans="1:7" ht="14.5" customHeight="1" x14ac:dyDescent="0.35">
      <c r="A12" s="38" t="s">
        <v>9</v>
      </c>
      <c r="B12" s="38"/>
      <c r="C12" s="1"/>
      <c r="D12" s="39"/>
      <c r="E12" s="39"/>
      <c r="F12" s="17"/>
    </row>
    <row r="13" spans="1:7" ht="14.5" customHeight="1" x14ac:dyDescent="0.35">
      <c r="A13" s="38" t="s">
        <v>10</v>
      </c>
      <c r="B13" s="38"/>
      <c r="C13" s="1"/>
      <c r="D13" s="2"/>
      <c r="E13" s="17"/>
      <c r="F13" s="17"/>
    </row>
    <row r="14" spans="1:7" ht="14.5" customHeight="1" x14ac:dyDescent="0.35">
      <c r="A14" s="38" t="s">
        <v>11</v>
      </c>
      <c r="B14" s="38"/>
      <c r="C14" s="1"/>
      <c r="D14" s="2"/>
      <c r="E14" s="17"/>
      <c r="F14" s="17"/>
    </row>
    <row r="15" spans="1:7" x14ac:dyDescent="0.35">
      <c r="A15" s="38" t="s">
        <v>12</v>
      </c>
      <c r="B15" s="38"/>
      <c r="C15" s="1"/>
      <c r="D15" s="2"/>
      <c r="E15" s="17"/>
      <c r="F15" s="17"/>
    </row>
    <row r="16" spans="1:7" x14ac:dyDescent="0.35">
      <c r="A16" s="38" t="s">
        <v>13</v>
      </c>
      <c r="B16" s="38"/>
      <c r="C16" s="1"/>
      <c r="D16" s="2"/>
      <c r="E16" s="17"/>
      <c r="F16" s="17"/>
    </row>
    <row r="17" spans="1:6" ht="14.5" customHeight="1" x14ac:dyDescent="0.35">
      <c r="A17" s="38" t="s">
        <v>14</v>
      </c>
      <c r="B17" s="38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5nRzjbH/c1cOfQFPwY8Qwmv8/HvB/KcgsUmLmqfGjEqRCioP9iQ11QJfBZ2PKlKW9fWqS96oOMMhAjiCryPwIw==" saltValue="7uAQKeIXjkzjeAnpIYdj8Q==" spinCount="100000" sheet="1" objects="1" scenarios="1"/>
  <mergeCells count="15">
    <mergeCell ref="A15:B15"/>
    <mergeCell ref="A16:B16"/>
    <mergeCell ref="A17:B17"/>
    <mergeCell ref="A10:B10"/>
    <mergeCell ref="A12:B12"/>
    <mergeCell ref="A8:B8"/>
    <mergeCell ref="A9:B9"/>
    <mergeCell ref="A13:B13"/>
    <mergeCell ref="A14:B14"/>
    <mergeCell ref="D7:E12"/>
    <mergeCell ref="A1:F1"/>
    <mergeCell ref="A2:F2"/>
    <mergeCell ref="A4:B4"/>
    <mergeCell ref="A5:B5"/>
    <mergeCell ref="A6:B6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5"/>
  <sheetViews>
    <sheetView topLeftCell="A21" workbookViewId="0">
      <selection activeCell="H31" sqref="H31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 t="s">
        <v>89</v>
      </c>
      <c r="C14" s="13" t="s">
        <v>38</v>
      </c>
      <c r="D14" s="13" t="s">
        <v>39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 t="str">
        <f t="shared" si="2"/>
        <v>/</v>
      </c>
      <c r="K14" s="15">
        <f t="shared" si="3"/>
        <v>10</v>
      </c>
    </row>
    <row r="15" spans="1:11" x14ac:dyDescent="0.35">
      <c r="A15" s="14">
        <v>210577</v>
      </c>
      <c r="B15" s="23" t="s">
        <v>89</v>
      </c>
      <c r="C15" s="13" t="s">
        <v>38</v>
      </c>
      <c r="D15" s="13" t="s">
        <v>40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 t="str">
        <f t="shared" si="2"/>
        <v>/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41</v>
      </c>
      <c r="D16" s="13" t="s">
        <v>42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43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44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45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46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47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48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49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50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51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52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53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54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55</v>
      </c>
      <c r="D29" s="13" t="s">
        <v>56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57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58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59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60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61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62</v>
      </c>
      <c r="D35" s="13" t="s">
        <v>56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63</v>
      </c>
      <c r="D36" s="13" t="s">
        <v>56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64</v>
      </c>
      <c r="D37" s="13" t="s">
        <v>56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65</v>
      </c>
      <c r="D38" s="13" t="s">
        <v>66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67</v>
      </c>
      <c r="D39" s="13" t="s">
        <v>68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67</v>
      </c>
      <c r="D40" s="13" t="s">
        <v>56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69</v>
      </c>
      <c r="D41" s="13" t="s">
        <v>56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70</v>
      </c>
      <c r="D42" s="13" t="s">
        <v>71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72</v>
      </c>
      <c r="D43" s="13" t="s">
        <v>73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189</v>
      </c>
      <c r="D44" s="13" t="s">
        <v>190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189</v>
      </c>
      <c r="D45" s="13" t="s">
        <v>190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74</v>
      </c>
      <c r="D46" s="13" t="s">
        <v>24</v>
      </c>
      <c r="E46" s="13" t="s">
        <v>75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74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74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74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209117</v>
      </c>
      <c r="B50" s="14">
        <v>4938072</v>
      </c>
      <c r="C50" s="13" t="s">
        <v>76</v>
      </c>
      <c r="D50" s="13" t="s">
        <v>77</v>
      </c>
      <c r="E50" s="13" t="s">
        <v>75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209117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76</v>
      </c>
      <c r="D51" s="13" t="s">
        <v>77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203944</v>
      </c>
      <c r="B52" s="14">
        <v>4943247</v>
      </c>
      <c r="C52" s="13" t="s">
        <v>76</v>
      </c>
      <c r="D52" s="13" t="s">
        <v>77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203944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205973</v>
      </c>
      <c r="B53" s="14">
        <v>4931283</v>
      </c>
      <c r="C53" s="13" t="s">
        <v>76</v>
      </c>
      <c r="D53" s="13" t="s">
        <v>77</v>
      </c>
      <c r="E53" s="13" t="s">
        <v>78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205973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205968</v>
      </c>
      <c r="B54" s="23">
        <v>4929527</v>
      </c>
      <c r="C54" s="13" t="s">
        <v>76</v>
      </c>
      <c r="D54" s="13" t="s">
        <v>77</v>
      </c>
      <c r="E54" s="13" t="s">
        <v>79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205968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203943</v>
      </c>
      <c r="B55" s="14">
        <v>4943239</v>
      </c>
      <c r="C55" s="13" t="s">
        <v>76</v>
      </c>
      <c r="D55" s="13" t="s">
        <v>77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203943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80</v>
      </c>
      <c r="D56" s="13" t="s">
        <v>77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80</v>
      </c>
      <c r="D57" s="13" t="s">
        <v>77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81</v>
      </c>
      <c r="D58" s="13" t="s">
        <v>77</v>
      </c>
      <c r="E58" s="13" t="s">
        <v>75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81</v>
      </c>
      <c r="D59" s="13" t="s">
        <v>77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81</v>
      </c>
      <c r="D60" s="13" t="s">
        <v>77</v>
      </c>
      <c r="E60" s="13" t="s">
        <v>82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81</v>
      </c>
      <c r="D61" s="13" t="s">
        <v>77</v>
      </c>
      <c r="E61" s="13" t="s">
        <v>83</v>
      </c>
      <c r="F61" s="15">
        <v>24</v>
      </c>
      <c r="G61" s="22"/>
      <c r="H61" s="13" t="str">
        <f t="shared" si="0"/>
        <v>FORTIMEL COMPACT PROTEIN 2.4KCAL  125ML  FRUITS ROUGES SENSATION FRAICHEUR / VERFRISSENDE RODE VRUCHTEN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81</v>
      </c>
      <c r="D62" s="13" t="s">
        <v>77</v>
      </c>
      <c r="E62" s="13" t="s">
        <v>78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81</v>
      </c>
      <c r="D63" s="13" t="s">
        <v>77</v>
      </c>
      <c r="E63" s="13" t="s">
        <v>79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81</v>
      </c>
      <c r="D64" s="13" t="s">
        <v>77</v>
      </c>
      <c r="E64" s="13" t="s">
        <v>84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81</v>
      </c>
      <c r="D65" s="13" t="s">
        <v>77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85</v>
      </c>
      <c r="D66" s="13" t="s">
        <v>86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85</v>
      </c>
      <c r="D67" s="13" t="s">
        <v>86</v>
      </c>
      <c r="E67" s="13" t="s">
        <v>87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85</v>
      </c>
      <c r="D68" s="13" t="s">
        <v>86</v>
      </c>
      <c r="E68" s="13" t="s">
        <v>78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85</v>
      </c>
      <c r="D69" s="13" t="s">
        <v>86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88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88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88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ht="29" x14ac:dyDescent="0.35">
      <c r="A73" s="29">
        <v>171994</v>
      </c>
      <c r="B73" s="29" t="s">
        <v>89</v>
      </c>
      <c r="C73" s="30" t="s">
        <v>90</v>
      </c>
      <c r="D73" s="30" t="s">
        <v>91</v>
      </c>
      <c r="E73" s="31" t="s">
        <v>25</v>
      </c>
      <c r="F73" s="32">
        <v>6</v>
      </c>
      <c r="G73" s="22"/>
      <c r="H73" s="13" t="str">
        <f t="shared" si="4"/>
        <v xml:space="preserve">FORTIMEL DIACARE CREME 4x200GR  CHOCOLAT / CHOCOLADE </v>
      </c>
      <c r="I73" s="14">
        <f t="shared" si="5"/>
        <v>171994</v>
      </c>
      <c r="J73" s="14" t="str">
        <f t="shared" si="6"/>
        <v>/</v>
      </c>
      <c r="K73" s="15">
        <f t="shared" si="7"/>
        <v>6</v>
      </c>
    </row>
    <row r="74" spans="1:11" ht="29" x14ac:dyDescent="0.35">
      <c r="A74" s="29">
        <v>171976</v>
      </c>
      <c r="B74" s="29" t="s">
        <v>89</v>
      </c>
      <c r="C74" s="30" t="s">
        <v>90</v>
      </c>
      <c r="D74" s="30" t="s">
        <v>91</v>
      </c>
      <c r="E74" s="31" t="s">
        <v>27</v>
      </c>
      <c r="F74" s="32">
        <v>6</v>
      </c>
      <c r="G74" s="22"/>
      <c r="H74" s="13" t="str">
        <f t="shared" si="4"/>
        <v xml:space="preserve">FORTIMEL DIACARE CREME 4x200GR  VANILLE / VANILLA </v>
      </c>
      <c r="I74" s="14">
        <f t="shared" si="5"/>
        <v>171976</v>
      </c>
      <c r="J74" s="14" t="str">
        <f t="shared" si="6"/>
        <v>/</v>
      </c>
      <c r="K74" s="15">
        <f t="shared" si="7"/>
        <v>6</v>
      </c>
    </row>
    <row r="75" spans="1:11" ht="29" x14ac:dyDescent="0.35">
      <c r="A75" s="14">
        <v>185087</v>
      </c>
      <c r="B75" s="14">
        <v>4756185</v>
      </c>
      <c r="C75" s="13" t="s">
        <v>92</v>
      </c>
      <c r="D75" s="13" t="s">
        <v>24</v>
      </c>
      <c r="E75" s="13" t="s">
        <v>93</v>
      </c>
      <c r="F75" s="15">
        <v>24</v>
      </c>
      <c r="G75" s="22"/>
      <c r="H75" s="13" t="str">
        <f t="shared" si="4"/>
        <v>FORTIMEL JUCY PLUS  200ML  FRAMBOISE SENSATION FRAICHEUR / VERFRISSENDE FRAMBOOS</v>
      </c>
      <c r="I75" s="14">
        <f t="shared" si="5"/>
        <v>185087</v>
      </c>
      <c r="J75" s="14">
        <f t="shared" si="6"/>
        <v>4756185</v>
      </c>
      <c r="K75" s="15">
        <f t="shared" si="7"/>
        <v>24</v>
      </c>
    </row>
    <row r="76" spans="1:11" x14ac:dyDescent="0.35">
      <c r="A76" s="14">
        <v>185085</v>
      </c>
      <c r="B76" s="14">
        <v>4756177</v>
      </c>
      <c r="C76" s="13" t="s">
        <v>92</v>
      </c>
      <c r="D76" s="13" t="s">
        <v>24</v>
      </c>
      <c r="E76" s="13" t="s">
        <v>94</v>
      </c>
      <c r="F76" s="15">
        <v>24</v>
      </c>
      <c r="G76" s="22"/>
      <c r="H76" s="13" t="str">
        <f t="shared" si="4"/>
        <v>FORTIMEL JUCY PLUS  200ML  MANGUE-ANANAS / MANGO-ANANAS</v>
      </c>
      <c r="I76" s="14">
        <f t="shared" si="5"/>
        <v>185085</v>
      </c>
      <c r="J76" s="14">
        <f t="shared" si="6"/>
        <v>4756177</v>
      </c>
      <c r="K76" s="15">
        <f t="shared" si="7"/>
        <v>24</v>
      </c>
    </row>
    <row r="77" spans="1:11" ht="29" x14ac:dyDescent="0.35">
      <c r="A77" s="14">
        <v>185088</v>
      </c>
      <c r="B77" s="14">
        <v>4756193</v>
      </c>
      <c r="C77" s="13" t="s">
        <v>92</v>
      </c>
      <c r="D77" s="13" t="s">
        <v>24</v>
      </c>
      <c r="E77" s="13" t="s">
        <v>95</v>
      </c>
      <c r="F77" s="15">
        <v>24</v>
      </c>
      <c r="G77" s="22"/>
      <c r="H77" s="13" t="str">
        <f t="shared" si="4"/>
        <v>FORTIMEL JUCY PLUS  200ML  POIRE-FLEUR DE SUREAU / PEER-VLIERBLOESEM</v>
      </c>
      <c r="I77" s="14">
        <f t="shared" si="5"/>
        <v>185088</v>
      </c>
      <c r="J77" s="14">
        <f t="shared" si="6"/>
        <v>4756193</v>
      </c>
      <c r="K77" s="15">
        <f t="shared" si="7"/>
        <v>24</v>
      </c>
    </row>
    <row r="78" spans="1:11" x14ac:dyDescent="0.35">
      <c r="A78" s="14">
        <v>41077</v>
      </c>
      <c r="B78" s="14">
        <v>4761805</v>
      </c>
      <c r="C78" s="13" t="s">
        <v>96</v>
      </c>
      <c r="D78" s="13" t="s">
        <v>24</v>
      </c>
      <c r="E78" s="13" t="s">
        <v>25</v>
      </c>
      <c r="F78" s="15">
        <v>24</v>
      </c>
      <c r="G78" s="22"/>
      <c r="H78" s="13" t="str">
        <f t="shared" si="4"/>
        <v xml:space="preserve">FORTIMEL MULTIFIBRE 1.5KCAL  200ML  CHOCOLAT / CHOCOLADE </v>
      </c>
      <c r="I78" s="14">
        <f t="shared" si="5"/>
        <v>41077</v>
      </c>
      <c r="J78" s="14">
        <f t="shared" si="6"/>
        <v>4761805</v>
      </c>
      <c r="K78" s="15">
        <f t="shared" si="7"/>
        <v>24</v>
      </c>
    </row>
    <row r="79" spans="1:11" x14ac:dyDescent="0.35">
      <c r="A79" s="14">
        <v>41096</v>
      </c>
      <c r="B79" s="14">
        <v>4761854</v>
      </c>
      <c r="C79" s="13" t="s">
        <v>96</v>
      </c>
      <c r="D79" s="13" t="s">
        <v>24</v>
      </c>
      <c r="E79" s="13" t="s">
        <v>26</v>
      </c>
      <c r="F79" s="15">
        <v>24</v>
      </c>
      <c r="G79" s="22"/>
      <c r="H79" s="13" t="str">
        <f t="shared" si="4"/>
        <v xml:space="preserve">FORTIMEL MULTIFIBRE 1.5KCAL  200ML  FRAISE / AARDBEI </v>
      </c>
      <c r="I79" s="14">
        <f t="shared" si="5"/>
        <v>41096</v>
      </c>
      <c r="J79" s="14">
        <f t="shared" si="6"/>
        <v>4761854</v>
      </c>
      <c r="K79" s="15">
        <f t="shared" si="7"/>
        <v>24</v>
      </c>
    </row>
    <row r="80" spans="1:11" x14ac:dyDescent="0.35">
      <c r="A80" s="14">
        <v>41173</v>
      </c>
      <c r="B80" s="14">
        <v>4761813</v>
      </c>
      <c r="C80" s="13" t="s">
        <v>96</v>
      </c>
      <c r="D80" s="13" t="s">
        <v>24</v>
      </c>
      <c r="E80" s="13" t="s">
        <v>27</v>
      </c>
      <c r="F80" s="15">
        <v>24</v>
      </c>
      <c r="G80" s="22"/>
      <c r="H80" s="13" t="str">
        <f t="shared" si="4"/>
        <v xml:space="preserve">FORTIMEL MULTIFIBRE 1.5KCAL  200ML  VANILLE / VANILLA </v>
      </c>
      <c r="I80" s="14">
        <f t="shared" si="5"/>
        <v>41173</v>
      </c>
      <c r="J80" s="14">
        <f t="shared" si="6"/>
        <v>4761813</v>
      </c>
      <c r="K80" s="15">
        <f t="shared" si="7"/>
        <v>24</v>
      </c>
    </row>
    <row r="81" spans="1:11" x14ac:dyDescent="0.35">
      <c r="A81" s="14">
        <v>207608</v>
      </c>
      <c r="B81" s="14">
        <v>4905600</v>
      </c>
      <c r="C81" s="13" t="s">
        <v>97</v>
      </c>
      <c r="D81" s="13" t="s">
        <v>24</v>
      </c>
      <c r="E81" s="26"/>
      <c r="F81" s="15">
        <v>24</v>
      </c>
      <c r="G81" s="22"/>
      <c r="H81" s="13" t="str">
        <f t="shared" si="4"/>
        <v xml:space="preserve">FORTIMEL MULTIPACK PROTEIN PLANTBASED 2KCAL 200ML  </v>
      </c>
      <c r="I81" s="14">
        <f t="shared" si="5"/>
        <v>207608</v>
      </c>
      <c r="J81" s="14">
        <f t="shared" si="6"/>
        <v>4905600</v>
      </c>
      <c r="K81" s="15">
        <f t="shared" si="7"/>
        <v>24</v>
      </c>
    </row>
    <row r="82" spans="1:11" ht="29" x14ac:dyDescent="0.35">
      <c r="A82" s="14">
        <v>203200</v>
      </c>
      <c r="B82" s="14">
        <v>4939732</v>
      </c>
      <c r="C82" s="13" t="s">
        <v>98</v>
      </c>
      <c r="D82" s="13" t="s">
        <v>24</v>
      </c>
      <c r="E82" s="13" t="s">
        <v>99</v>
      </c>
      <c r="F82" s="15">
        <v>24</v>
      </c>
      <c r="G82" s="22"/>
      <c r="H82" s="13" t="str">
        <f t="shared" si="4"/>
        <v>FORTIMEL PLANTBASED PROTEIN 2KCAL  200ML  ANANAS-NOIX DE COCO / ANANAS-KOKOSNOOT</v>
      </c>
      <c r="I82" s="14">
        <f t="shared" si="5"/>
        <v>203200</v>
      </c>
      <c r="J82" s="14">
        <f t="shared" si="6"/>
        <v>4939732</v>
      </c>
      <c r="K82" s="15">
        <f t="shared" si="7"/>
        <v>24</v>
      </c>
    </row>
    <row r="83" spans="1:11" x14ac:dyDescent="0.35">
      <c r="A83" s="14">
        <v>203194</v>
      </c>
      <c r="B83" s="14">
        <v>4882916</v>
      </c>
      <c r="C83" s="13" t="s">
        <v>98</v>
      </c>
      <c r="D83" s="13" t="s">
        <v>24</v>
      </c>
      <c r="E83" s="13" t="s">
        <v>100</v>
      </c>
      <c r="F83" s="15">
        <v>24</v>
      </c>
      <c r="G83" s="22"/>
      <c r="H83" s="13" t="str">
        <f t="shared" si="4"/>
        <v xml:space="preserve">FORTIMEL PLANTBASED PROTEIN 2KCAL  200ML  CAPUCCINO </v>
      </c>
      <c r="I83" s="14">
        <f t="shared" si="5"/>
        <v>203194</v>
      </c>
      <c r="J83" s="14">
        <f t="shared" si="6"/>
        <v>4882916</v>
      </c>
      <c r="K83" s="15">
        <f t="shared" si="7"/>
        <v>24</v>
      </c>
    </row>
    <row r="84" spans="1:11" ht="29" x14ac:dyDescent="0.35">
      <c r="A84" s="14">
        <v>203206</v>
      </c>
      <c r="B84" s="14">
        <v>4882924</v>
      </c>
      <c r="C84" s="13" t="s">
        <v>98</v>
      </c>
      <c r="D84" s="13" t="s">
        <v>24</v>
      </c>
      <c r="E84" s="13" t="s">
        <v>101</v>
      </c>
      <c r="F84" s="15">
        <v>24</v>
      </c>
      <c r="G84" s="22"/>
      <c r="H84" s="13" t="str">
        <f t="shared" si="4"/>
        <v>FORTIMEL PLANTBASED PROTEIN 2KCAL  200ML  PETITS POIS-MENTHE / ERWTEN-MUNT</v>
      </c>
      <c r="I84" s="14">
        <f t="shared" si="5"/>
        <v>203206</v>
      </c>
      <c r="J84" s="14">
        <f t="shared" si="6"/>
        <v>4882924</v>
      </c>
      <c r="K84" s="15">
        <f t="shared" si="7"/>
        <v>24</v>
      </c>
    </row>
    <row r="85" spans="1:11" ht="29" x14ac:dyDescent="0.35">
      <c r="A85" s="14">
        <v>207248</v>
      </c>
      <c r="B85" s="14">
        <v>4939740</v>
      </c>
      <c r="C85" s="13" t="s">
        <v>98</v>
      </c>
      <c r="D85" s="13" t="s">
        <v>24</v>
      </c>
      <c r="E85" s="13" t="s">
        <v>102</v>
      </c>
      <c r="F85" s="15">
        <v>24</v>
      </c>
      <c r="G85" s="22"/>
      <c r="H85" s="13" t="str">
        <f t="shared" si="4"/>
        <v>FORTIMEL PLANTBASED PROTEIN 2KCAL  200ML  POTIRON-CAROTTE-GINGEMBRE / POMPOEN-WORTEL-GEMBER</v>
      </c>
      <c r="I85" s="14">
        <f t="shared" si="5"/>
        <v>207248</v>
      </c>
      <c r="J85" s="14">
        <f t="shared" si="6"/>
        <v>4939740</v>
      </c>
      <c r="K85" s="15">
        <f t="shared" si="7"/>
        <v>24</v>
      </c>
    </row>
    <row r="86" spans="1:11" x14ac:dyDescent="0.35">
      <c r="A86" s="14">
        <v>84529</v>
      </c>
      <c r="B86" s="23" t="s">
        <v>89</v>
      </c>
      <c r="C86" s="13" t="s">
        <v>103</v>
      </c>
      <c r="D86" s="13" t="s">
        <v>24</v>
      </c>
      <c r="E86" s="13" t="s">
        <v>25</v>
      </c>
      <c r="F86" s="15">
        <v>24</v>
      </c>
      <c r="G86" s="22"/>
      <c r="H86" s="13" t="str">
        <f t="shared" si="4"/>
        <v xml:space="preserve">FORTIMEL PROTEIN 1.5KCAL  200ML  CHOCOLAT / CHOCOLADE </v>
      </c>
      <c r="I86" s="14">
        <f t="shared" si="5"/>
        <v>84529</v>
      </c>
      <c r="J86" s="14" t="str">
        <f t="shared" si="6"/>
        <v>/</v>
      </c>
      <c r="K86" s="15">
        <f t="shared" si="7"/>
        <v>24</v>
      </c>
    </row>
    <row r="87" spans="1:11" x14ac:dyDescent="0.35">
      <c r="A87" s="14">
        <v>166630</v>
      </c>
      <c r="B87" s="14">
        <v>4761896</v>
      </c>
      <c r="C87" s="13" t="s">
        <v>104</v>
      </c>
      <c r="D87" s="13" t="s">
        <v>24</v>
      </c>
      <c r="E87" s="13" t="s">
        <v>105</v>
      </c>
      <c r="F87" s="15">
        <v>24</v>
      </c>
      <c r="G87" s="22"/>
      <c r="H87" s="13" t="str">
        <f t="shared" si="4"/>
        <v xml:space="preserve">FORTIMEL PROTEIN 2.4KCAL 200ML  CARAMEL / KARAMEL </v>
      </c>
      <c r="I87" s="14">
        <f t="shared" si="5"/>
        <v>166630</v>
      </c>
      <c r="J87" s="14">
        <f t="shared" si="6"/>
        <v>4761896</v>
      </c>
      <c r="K87" s="15">
        <f t="shared" si="7"/>
        <v>24</v>
      </c>
    </row>
    <row r="88" spans="1:11" ht="29" x14ac:dyDescent="0.35">
      <c r="A88" s="14">
        <v>172119</v>
      </c>
      <c r="B88" s="14">
        <v>4761912</v>
      </c>
      <c r="C88" s="13" t="s">
        <v>104</v>
      </c>
      <c r="D88" s="13" t="s">
        <v>24</v>
      </c>
      <c r="E88" s="13" t="s">
        <v>106</v>
      </c>
      <c r="F88" s="15">
        <v>24</v>
      </c>
      <c r="G88" s="22"/>
      <c r="H88" s="13" t="str">
        <f t="shared" si="4"/>
        <v>FORTIMEL PROTEIN 2.4KCAL 200ML  FRAISE GIVREE / VERFRISSENDE AARDBEI</v>
      </c>
      <c r="I88" s="14">
        <f t="shared" si="5"/>
        <v>172119</v>
      </c>
      <c r="J88" s="14">
        <f t="shared" si="6"/>
        <v>4761912</v>
      </c>
      <c r="K88" s="15">
        <f t="shared" si="7"/>
        <v>24</v>
      </c>
    </row>
    <row r="89" spans="1:11" x14ac:dyDescent="0.35">
      <c r="A89" s="14">
        <v>163223</v>
      </c>
      <c r="B89" s="14">
        <v>4761888</v>
      </c>
      <c r="C89" s="13" t="s">
        <v>104</v>
      </c>
      <c r="D89" s="13" t="s">
        <v>24</v>
      </c>
      <c r="E89" s="13" t="s">
        <v>78</v>
      </c>
      <c r="F89" s="15">
        <v>24</v>
      </c>
      <c r="G89" s="22"/>
      <c r="H89" s="13" t="str">
        <f t="shared" si="4"/>
        <v xml:space="preserve">FORTIMEL PROTEIN 2.4KCAL 200ML  MOKA / MOCHA </v>
      </c>
      <c r="I89" s="14">
        <f t="shared" si="5"/>
        <v>163223</v>
      </c>
      <c r="J89" s="14">
        <f t="shared" si="6"/>
        <v>4761888</v>
      </c>
      <c r="K89" s="15">
        <f t="shared" si="7"/>
        <v>24</v>
      </c>
    </row>
    <row r="90" spans="1:11" ht="29" x14ac:dyDescent="0.35">
      <c r="A90" s="14">
        <v>171577</v>
      </c>
      <c r="B90" s="14">
        <v>4761904</v>
      </c>
      <c r="C90" s="13" t="s">
        <v>104</v>
      </c>
      <c r="D90" s="13" t="s">
        <v>24</v>
      </c>
      <c r="E90" s="13" t="s">
        <v>107</v>
      </c>
      <c r="F90" s="15">
        <v>24</v>
      </c>
      <c r="G90" s="22"/>
      <c r="H90" s="13" t="str">
        <f t="shared" si="4"/>
        <v>FORTIMEL PROTEIN 2.4KCAL 200ML  TROPICAL GINGEMBRE EPICE / TROPISCH GEMBER</v>
      </c>
      <c r="I90" s="14">
        <f t="shared" si="5"/>
        <v>171577</v>
      </c>
      <c r="J90" s="14">
        <f t="shared" si="6"/>
        <v>4761904</v>
      </c>
      <c r="K90" s="15">
        <f t="shared" si="7"/>
        <v>24</v>
      </c>
    </row>
    <row r="91" spans="1:11" x14ac:dyDescent="0.35">
      <c r="A91" s="14">
        <v>162637</v>
      </c>
      <c r="B91" s="14">
        <v>4761870</v>
      </c>
      <c r="C91" s="13" t="s">
        <v>104</v>
      </c>
      <c r="D91" s="13" t="s">
        <v>24</v>
      </c>
      <c r="E91" s="13" t="s">
        <v>27</v>
      </c>
      <c r="F91" s="15">
        <v>24</v>
      </c>
      <c r="G91" s="22"/>
      <c r="H91" s="13" t="str">
        <f t="shared" si="4"/>
        <v xml:space="preserve">FORTIMEL PROTEIN 2.4KCAL 200ML  VANILLE / VANILLA </v>
      </c>
      <c r="I91" s="14">
        <f t="shared" si="5"/>
        <v>162637</v>
      </c>
      <c r="J91" s="14">
        <f t="shared" si="6"/>
        <v>4761870</v>
      </c>
      <c r="K91" s="15">
        <f t="shared" si="7"/>
        <v>24</v>
      </c>
    </row>
    <row r="92" spans="1:11" x14ac:dyDescent="0.35">
      <c r="A92" s="14">
        <v>171689</v>
      </c>
      <c r="B92" s="14">
        <v>4414710</v>
      </c>
      <c r="C92" s="13" t="s">
        <v>108</v>
      </c>
      <c r="D92" s="13" t="s">
        <v>24</v>
      </c>
      <c r="E92" s="13" t="s">
        <v>109</v>
      </c>
      <c r="F92" s="15">
        <v>24</v>
      </c>
      <c r="G92" s="22"/>
      <c r="H92" s="13" t="str">
        <f t="shared" si="4"/>
        <v xml:space="preserve">FORTIMEL PROTEIN 2KCAL  200ML  ABRICOT / ABRIKOOS </v>
      </c>
      <c r="I92" s="14">
        <f t="shared" si="5"/>
        <v>171689</v>
      </c>
      <c r="J92" s="14">
        <f t="shared" si="6"/>
        <v>4414710</v>
      </c>
      <c r="K92" s="15">
        <f t="shared" si="7"/>
        <v>24</v>
      </c>
    </row>
    <row r="93" spans="1:11" ht="29" x14ac:dyDescent="0.35">
      <c r="A93" s="14">
        <v>171681</v>
      </c>
      <c r="B93" s="14">
        <v>4414702</v>
      </c>
      <c r="C93" s="13" t="s">
        <v>108</v>
      </c>
      <c r="D93" s="13" t="s">
        <v>24</v>
      </c>
      <c r="E93" s="13" t="s">
        <v>110</v>
      </c>
      <c r="F93" s="15">
        <v>24</v>
      </c>
      <c r="G93" s="22"/>
      <c r="H93" s="13" t="str">
        <f t="shared" si="4"/>
        <v xml:space="preserve">FORTIMEL PROTEIN 2KCAL  200ML  CHOCOLAT-CARAMEL / CHOCOLADE-KARAMEL </v>
      </c>
      <c r="I93" s="14">
        <f t="shared" si="5"/>
        <v>171681</v>
      </c>
      <c r="J93" s="14">
        <f t="shared" si="6"/>
        <v>4414702</v>
      </c>
      <c r="K93" s="15">
        <f t="shared" si="7"/>
        <v>24</v>
      </c>
    </row>
    <row r="94" spans="1:11" x14ac:dyDescent="0.35">
      <c r="A94" s="14">
        <v>172123</v>
      </c>
      <c r="B94" s="14">
        <v>4414694</v>
      </c>
      <c r="C94" s="13" t="s">
        <v>108</v>
      </c>
      <c r="D94" s="13" t="s">
        <v>24</v>
      </c>
      <c r="E94" s="13" t="s">
        <v>26</v>
      </c>
      <c r="F94" s="15">
        <v>24</v>
      </c>
      <c r="G94" s="22"/>
      <c r="H94" s="13" t="str">
        <f t="shared" si="4"/>
        <v xml:space="preserve">FORTIMEL PROTEIN 2KCAL  200ML  FRAISE / AARDBEI </v>
      </c>
      <c r="I94" s="14">
        <f t="shared" si="5"/>
        <v>172123</v>
      </c>
      <c r="J94" s="14">
        <f t="shared" si="6"/>
        <v>4414694</v>
      </c>
      <c r="K94" s="15">
        <f t="shared" si="7"/>
        <v>24</v>
      </c>
    </row>
    <row r="95" spans="1:11" ht="29" x14ac:dyDescent="0.35">
      <c r="A95" s="14">
        <v>171687</v>
      </c>
      <c r="B95" s="14">
        <v>4414728</v>
      </c>
      <c r="C95" s="13" t="s">
        <v>108</v>
      </c>
      <c r="D95" s="13" t="s">
        <v>24</v>
      </c>
      <c r="E95" s="13" t="s">
        <v>82</v>
      </c>
      <c r="F95" s="15">
        <v>24</v>
      </c>
      <c r="G95" s="22"/>
      <c r="H95" s="13" t="str">
        <f t="shared" si="4"/>
        <v>FORTIMEL PROTEIN 2KCAL  200ML  FRUITS DE LA FORET / BOSVRUCHTEN</v>
      </c>
      <c r="I95" s="14">
        <f t="shared" si="5"/>
        <v>171687</v>
      </c>
      <c r="J95" s="14">
        <f t="shared" si="6"/>
        <v>4414728</v>
      </c>
      <c r="K95" s="15">
        <f t="shared" si="7"/>
        <v>24</v>
      </c>
    </row>
    <row r="96" spans="1:11" x14ac:dyDescent="0.35">
      <c r="A96" s="14">
        <v>171684</v>
      </c>
      <c r="B96" s="14">
        <v>4414686</v>
      </c>
      <c r="C96" s="13" t="s">
        <v>108</v>
      </c>
      <c r="D96" s="13" t="s">
        <v>24</v>
      </c>
      <c r="E96" s="13" t="s">
        <v>78</v>
      </c>
      <c r="F96" s="15">
        <v>24</v>
      </c>
      <c r="G96" s="22"/>
      <c r="H96" s="13" t="str">
        <f t="shared" si="4"/>
        <v xml:space="preserve">FORTIMEL PROTEIN 2KCAL  200ML  MOKA / MOCHA </v>
      </c>
      <c r="I96" s="14">
        <f t="shared" si="5"/>
        <v>171684</v>
      </c>
      <c r="J96" s="14">
        <f t="shared" si="6"/>
        <v>4414686</v>
      </c>
      <c r="K96" s="15">
        <f t="shared" si="7"/>
        <v>24</v>
      </c>
    </row>
    <row r="97" spans="1:11" x14ac:dyDescent="0.35">
      <c r="A97" s="14">
        <v>172124</v>
      </c>
      <c r="B97" s="14">
        <v>4857637</v>
      </c>
      <c r="C97" s="13" t="s">
        <v>108</v>
      </c>
      <c r="D97" s="13" t="s">
        <v>24</v>
      </c>
      <c r="E97" s="13" t="s">
        <v>27</v>
      </c>
      <c r="F97" s="15">
        <v>24</v>
      </c>
      <c r="G97" s="22"/>
      <c r="H97" s="13" t="str">
        <f t="shared" si="4"/>
        <v xml:space="preserve">FORTIMEL PROTEIN 2KCAL  200ML  VANILLE / VANILLA </v>
      </c>
      <c r="I97" s="14">
        <f t="shared" si="5"/>
        <v>172124</v>
      </c>
      <c r="J97" s="14">
        <f t="shared" si="6"/>
        <v>4857637</v>
      </c>
      <c r="K97" s="15">
        <f t="shared" si="7"/>
        <v>24</v>
      </c>
    </row>
    <row r="98" spans="1:11" x14ac:dyDescent="0.35">
      <c r="A98" s="14">
        <v>193663</v>
      </c>
      <c r="B98" s="23">
        <v>4859815</v>
      </c>
      <c r="C98" s="13" t="s">
        <v>111</v>
      </c>
      <c r="D98" s="13" t="s">
        <v>77</v>
      </c>
      <c r="E98" s="26"/>
      <c r="F98" s="15">
        <v>24</v>
      </c>
      <c r="G98" s="22"/>
      <c r="H98" s="13" t="str">
        <f t="shared" si="4"/>
        <v xml:space="preserve">INFATRINI  125ML  </v>
      </c>
      <c r="I98" s="14">
        <f t="shared" si="5"/>
        <v>193663</v>
      </c>
      <c r="J98" s="14">
        <f t="shared" si="6"/>
        <v>4859815</v>
      </c>
      <c r="K98" s="15">
        <f t="shared" si="7"/>
        <v>24</v>
      </c>
    </row>
    <row r="99" spans="1:11" x14ac:dyDescent="0.35">
      <c r="A99" s="14">
        <v>193714</v>
      </c>
      <c r="B99" s="23">
        <v>4859807</v>
      </c>
      <c r="C99" s="13" t="s">
        <v>111</v>
      </c>
      <c r="D99" s="13" t="s">
        <v>39</v>
      </c>
      <c r="E99" s="26"/>
      <c r="F99" s="15">
        <v>12</v>
      </c>
      <c r="G99" s="22"/>
      <c r="H99" s="13" t="str">
        <f t="shared" si="4"/>
        <v xml:space="preserve">INFATRINI  500ML  </v>
      </c>
      <c r="I99" s="14">
        <f t="shared" si="5"/>
        <v>193714</v>
      </c>
      <c r="J99" s="14">
        <f t="shared" si="6"/>
        <v>4859807</v>
      </c>
      <c r="K99" s="15">
        <f t="shared" si="7"/>
        <v>12</v>
      </c>
    </row>
    <row r="100" spans="1:11" x14ac:dyDescent="0.35">
      <c r="A100" s="14">
        <v>175623</v>
      </c>
      <c r="B100" s="23">
        <v>4387130</v>
      </c>
      <c r="C100" s="13" t="s">
        <v>112</v>
      </c>
      <c r="D100" s="13" t="s">
        <v>24</v>
      </c>
      <c r="E100" s="26"/>
      <c r="F100" s="15">
        <v>24</v>
      </c>
      <c r="G100" s="22"/>
      <c r="H100" s="13" t="str">
        <f t="shared" si="4"/>
        <v xml:space="preserve">INFATRINI PEPTISORB 200ML  </v>
      </c>
      <c r="I100" s="14">
        <f t="shared" si="5"/>
        <v>175623</v>
      </c>
      <c r="J100" s="14">
        <f t="shared" si="6"/>
        <v>4387130</v>
      </c>
      <c r="K100" s="15">
        <f t="shared" si="7"/>
        <v>24</v>
      </c>
    </row>
    <row r="101" spans="1:11" x14ac:dyDescent="0.35">
      <c r="A101" s="14">
        <v>210121</v>
      </c>
      <c r="B101" s="23" t="s">
        <v>89</v>
      </c>
      <c r="C101" s="13" t="s">
        <v>113</v>
      </c>
      <c r="D101" s="13" t="s">
        <v>30</v>
      </c>
      <c r="E101" s="26"/>
      <c r="F101" s="15">
        <v>12</v>
      </c>
      <c r="G101" s="22"/>
      <c r="H101" s="13" t="str">
        <f t="shared" si="4"/>
        <v xml:space="preserve">INFATRINI POWDER  400GR  </v>
      </c>
      <c r="I101" s="14">
        <f t="shared" si="5"/>
        <v>210121</v>
      </c>
      <c r="J101" s="14" t="str">
        <f t="shared" si="6"/>
        <v>/</v>
      </c>
      <c r="K101" s="15">
        <f t="shared" si="7"/>
        <v>12</v>
      </c>
    </row>
    <row r="102" spans="1:11" x14ac:dyDescent="0.35">
      <c r="A102" s="14">
        <v>129756</v>
      </c>
      <c r="B102" s="23">
        <v>3703824</v>
      </c>
      <c r="C102" s="13" t="s">
        <v>114</v>
      </c>
      <c r="D102" s="13" t="s">
        <v>30</v>
      </c>
      <c r="E102" s="13" t="s">
        <v>26</v>
      </c>
      <c r="F102" s="15">
        <v>12</v>
      </c>
      <c r="G102" s="22"/>
      <c r="H102" s="13" t="str">
        <f t="shared" si="4"/>
        <v xml:space="preserve">NEOCATE JUNIOR 400GR  FRAISE / AARDBEI </v>
      </c>
      <c r="I102" s="14">
        <f t="shared" si="5"/>
        <v>129756</v>
      </c>
      <c r="J102" s="14">
        <f t="shared" si="6"/>
        <v>3703824</v>
      </c>
      <c r="K102" s="15">
        <f t="shared" si="7"/>
        <v>12</v>
      </c>
    </row>
    <row r="103" spans="1:11" x14ac:dyDescent="0.35">
      <c r="A103" s="14">
        <v>129773</v>
      </c>
      <c r="B103" s="23">
        <v>3674876</v>
      </c>
      <c r="C103" s="13" t="s">
        <v>114</v>
      </c>
      <c r="D103" s="13" t="s">
        <v>30</v>
      </c>
      <c r="E103" s="13" t="s">
        <v>79</v>
      </c>
      <c r="F103" s="15">
        <v>12</v>
      </c>
      <c r="G103" s="22"/>
      <c r="H103" s="13" t="str">
        <f t="shared" si="4"/>
        <v xml:space="preserve">NEOCATE JUNIOR 400GR  NEUTRE / NEUTRAAL </v>
      </c>
      <c r="I103" s="14">
        <f t="shared" si="5"/>
        <v>129773</v>
      </c>
      <c r="J103" s="14">
        <f t="shared" si="6"/>
        <v>3674876</v>
      </c>
      <c r="K103" s="15">
        <f t="shared" si="7"/>
        <v>12</v>
      </c>
    </row>
    <row r="104" spans="1:11" x14ac:dyDescent="0.35">
      <c r="A104" s="14">
        <v>129762</v>
      </c>
      <c r="B104" s="23">
        <v>3703832</v>
      </c>
      <c r="C104" s="13" t="s">
        <v>114</v>
      </c>
      <c r="D104" s="13" t="s">
        <v>30</v>
      </c>
      <c r="E104" s="13" t="s">
        <v>27</v>
      </c>
      <c r="F104" s="15">
        <v>12</v>
      </c>
      <c r="G104" s="22"/>
      <c r="H104" s="13" t="str">
        <f t="shared" si="4"/>
        <v xml:space="preserve">NEOCATE JUNIOR 400GR  VANILLE / VANILLA </v>
      </c>
      <c r="I104" s="14">
        <f t="shared" si="5"/>
        <v>129762</v>
      </c>
      <c r="J104" s="14">
        <f t="shared" si="6"/>
        <v>3703832</v>
      </c>
      <c r="K104" s="15">
        <f t="shared" si="7"/>
        <v>12</v>
      </c>
    </row>
    <row r="105" spans="1:11" x14ac:dyDescent="0.35">
      <c r="A105" s="14">
        <v>144562</v>
      </c>
      <c r="B105" s="23">
        <v>1437615</v>
      </c>
      <c r="C105" s="13" t="s">
        <v>115</v>
      </c>
      <c r="D105" s="13" t="s">
        <v>30</v>
      </c>
      <c r="E105" s="26"/>
      <c r="F105" s="15">
        <v>12</v>
      </c>
      <c r="G105" s="22"/>
      <c r="H105" s="13" t="str">
        <f t="shared" si="4"/>
        <v xml:space="preserve">NEOCATE LCP 400GR  </v>
      </c>
      <c r="I105" s="14">
        <f t="shared" si="5"/>
        <v>144562</v>
      </c>
      <c r="J105" s="14">
        <f t="shared" si="6"/>
        <v>1437615</v>
      </c>
      <c r="K105" s="15">
        <f t="shared" si="7"/>
        <v>12</v>
      </c>
    </row>
    <row r="106" spans="1:11" x14ac:dyDescent="0.35">
      <c r="A106" s="14">
        <v>144526</v>
      </c>
      <c r="B106" s="23">
        <v>4616215</v>
      </c>
      <c r="C106" s="13" t="s">
        <v>116</v>
      </c>
      <c r="D106" s="13" t="s">
        <v>30</v>
      </c>
      <c r="E106" s="26"/>
      <c r="F106" s="15">
        <v>12</v>
      </c>
      <c r="G106" s="22"/>
      <c r="H106" s="13" t="str">
        <f t="shared" si="4"/>
        <v xml:space="preserve">NEOCATE SYNEO 400GR  </v>
      </c>
      <c r="I106" s="14">
        <f t="shared" si="5"/>
        <v>144526</v>
      </c>
      <c r="J106" s="14">
        <f t="shared" si="6"/>
        <v>4616215</v>
      </c>
      <c r="K106" s="15">
        <f t="shared" si="7"/>
        <v>12</v>
      </c>
    </row>
    <row r="107" spans="1:11" x14ac:dyDescent="0.35">
      <c r="A107" s="14">
        <v>47219</v>
      </c>
      <c r="B107" s="14">
        <v>2616910</v>
      </c>
      <c r="C107" s="13" t="s">
        <v>117</v>
      </c>
      <c r="D107" s="13" t="s">
        <v>118</v>
      </c>
      <c r="E107" s="13" t="s">
        <v>119</v>
      </c>
      <c r="F107" s="15">
        <v>12</v>
      </c>
      <c r="G107" s="22"/>
      <c r="H107" s="13" t="str">
        <f t="shared" si="4"/>
        <v xml:space="preserve">NUTILIS AQUA  125GR  GRENADINE </v>
      </c>
      <c r="I107" s="14">
        <f t="shared" si="5"/>
        <v>47219</v>
      </c>
      <c r="J107" s="14">
        <f t="shared" si="6"/>
        <v>2616910</v>
      </c>
      <c r="K107" s="15">
        <f t="shared" si="7"/>
        <v>12</v>
      </c>
    </row>
    <row r="108" spans="1:11" x14ac:dyDescent="0.35">
      <c r="A108" s="14">
        <v>47218</v>
      </c>
      <c r="B108" s="14">
        <v>2616894</v>
      </c>
      <c r="C108" s="13" t="s">
        <v>117</v>
      </c>
      <c r="D108" s="13" t="s">
        <v>118</v>
      </c>
      <c r="E108" s="13" t="s">
        <v>120</v>
      </c>
      <c r="F108" s="15">
        <v>12</v>
      </c>
      <c r="G108" s="22"/>
      <c r="H108" s="13" t="str">
        <f t="shared" si="4"/>
        <v xml:space="preserve">NUTILIS AQUA  125GR  MENTHE / MUNT </v>
      </c>
      <c r="I108" s="14">
        <f t="shared" si="5"/>
        <v>47218</v>
      </c>
      <c r="J108" s="14">
        <f t="shared" si="6"/>
        <v>2616894</v>
      </c>
      <c r="K108" s="15">
        <f t="shared" si="7"/>
        <v>12</v>
      </c>
    </row>
    <row r="109" spans="1:11" x14ac:dyDescent="0.35">
      <c r="A109" s="14">
        <v>47216</v>
      </c>
      <c r="B109" s="14">
        <v>2616902</v>
      </c>
      <c r="C109" s="13" t="s">
        <v>117</v>
      </c>
      <c r="D109" s="13" t="s">
        <v>118</v>
      </c>
      <c r="E109" s="13" t="s">
        <v>121</v>
      </c>
      <c r="F109" s="15">
        <v>12</v>
      </c>
      <c r="G109" s="22"/>
      <c r="H109" s="13" t="str">
        <f t="shared" si="4"/>
        <v xml:space="preserve">NUTILIS AQUA  125GR  ORANGE / SINAAS </v>
      </c>
      <c r="I109" s="14">
        <f t="shared" si="5"/>
        <v>47216</v>
      </c>
      <c r="J109" s="14">
        <f t="shared" si="6"/>
        <v>2616902</v>
      </c>
      <c r="K109" s="15">
        <f t="shared" si="7"/>
        <v>12</v>
      </c>
    </row>
    <row r="110" spans="1:11" x14ac:dyDescent="0.35">
      <c r="A110" s="14">
        <v>189146</v>
      </c>
      <c r="B110" s="14">
        <v>2805083</v>
      </c>
      <c r="C110" s="13" t="s">
        <v>122</v>
      </c>
      <c r="D110" s="13" t="s">
        <v>123</v>
      </c>
      <c r="E110" s="26"/>
      <c r="F110" s="15">
        <v>6</v>
      </c>
      <c r="G110" s="22"/>
      <c r="H110" s="13" t="str">
        <f t="shared" si="4"/>
        <v xml:space="preserve">NUTILIS CLEAR  175GR  </v>
      </c>
      <c r="I110" s="14">
        <f t="shared" si="5"/>
        <v>189146</v>
      </c>
      <c r="J110" s="14">
        <f t="shared" si="6"/>
        <v>2805083</v>
      </c>
      <c r="K110" s="15">
        <f t="shared" si="7"/>
        <v>6</v>
      </c>
    </row>
    <row r="111" spans="1:11" x14ac:dyDescent="0.35">
      <c r="A111" s="14">
        <v>92780</v>
      </c>
      <c r="B111" s="14">
        <v>2728137</v>
      </c>
      <c r="C111" s="13" t="s">
        <v>124</v>
      </c>
      <c r="D111" s="13" t="s">
        <v>77</v>
      </c>
      <c r="E111" s="13" t="s">
        <v>26</v>
      </c>
      <c r="F111" s="15">
        <v>24</v>
      </c>
      <c r="G111" s="22"/>
      <c r="H111" s="13" t="str">
        <f t="shared" si="4"/>
        <v xml:space="preserve">NUTILIS COMPLETE DRINK LEVEL 3 125ML  FRAISE / AARDBEI </v>
      </c>
      <c r="I111" s="14">
        <f t="shared" si="5"/>
        <v>92780</v>
      </c>
      <c r="J111" s="14">
        <f t="shared" si="6"/>
        <v>2728137</v>
      </c>
      <c r="K111" s="15">
        <f t="shared" si="7"/>
        <v>24</v>
      </c>
    </row>
    <row r="112" spans="1:11" x14ac:dyDescent="0.35">
      <c r="A112" s="14">
        <v>92779</v>
      </c>
      <c r="B112" s="14">
        <v>2728160</v>
      </c>
      <c r="C112" s="13" t="s">
        <v>124</v>
      </c>
      <c r="D112" s="13" t="s">
        <v>77</v>
      </c>
      <c r="E112" s="13" t="s">
        <v>27</v>
      </c>
      <c r="F112" s="15">
        <v>24</v>
      </c>
      <c r="G112" s="22"/>
      <c r="H112" s="13" t="str">
        <f t="shared" si="4"/>
        <v xml:space="preserve">NUTILIS COMPLETE DRINK LEVEL 3 125ML  VANILLE / VANILLA </v>
      </c>
      <c r="I112" s="14">
        <f t="shared" si="5"/>
        <v>92779</v>
      </c>
      <c r="J112" s="14">
        <f t="shared" si="6"/>
        <v>2728160</v>
      </c>
      <c r="K112" s="15">
        <f t="shared" si="7"/>
        <v>24</v>
      </c>
    </row>
    <row r="113" spans="1:11" x14ac:dyDescent="0.35">
      <c r="A113" s="14">
        <v>69317</v>
      </c>
      <c r="B113" s="14">
        <v>2973931</v>
      </c>
      <c r="C113" s="13" t="s">
        <v>125</v>
      </c>
      <c r="D113" s="13" t="s">
        <v>126</v>
      </c>
      <c r="E113" s="13" t="s">
        <v>26</v>
      </c>
      <c r="F113" s="15">
        <v>36</v>
      </c>
      <c r="G113" s="22"/>
      <c r="H113" s="13" t="str">
        <f t="shared" si="4"/>
        <v xml:space="preserve">NUTILIS FRUIT LEVEL 4 150GR  FRAISE / AARDBEI </v>
      </c>
      <c r="I113" s="14">
        <f t="shared" si="5"/>
        <v>69317</v>
      </c>
      <c r="J113" s="14">
        <f t="shared" si="6"/>
        <v>2973931</v>
      </c>
      <c r="K113" s="15">
        <f t="shared" si="7"/>
        <v>36</v>
      </c>
    </row>
    <row r="114" spans="1:11" x14ac:dyDescent="0.35">
      <c r="A114" s="14">
        <v>69314</v>
      </c>
      <c r="B114" s="14">
        <v>2973923</v>
      </c>
      <c r="C114" s="13" t="s">
        <v>125</v>
      </c>
      <c r="D114" s="13" t="s">
        <v>126</v>
      </c>
      <c r="E114" s="13" t="s">
        <v>127</v>
      </c>
      <c r="F114" s="15">
        <v>36</v>
      </c>
      <c r="G114" s="22"/>
      <c r="H114" s="13" t="str">
        <f t="shared" si="4"/>
        <v xml:space="preserve">NUTILIS FRUIT LEVEL 4 150GR  POMME / APPEL </v>
      </c>
      <c r="I114" s="14">
        <f t="shared" si="5"/>
        <v>69314</v>
      </c>
      <c r="J114" s="14">
        <f t="shared" si="6"/>
        <v>2973923</v>
      </c>
      <c r="K114" s="15">
        <f t="shared" si="7"/>
        <v>36</v>
      </c>
    </row>
    <row r="115" spans="1:11" x14ac:dyDescent="0.35">
      <c r="A115" s="14">
        <v>197573</v>
      </c>
      <c r="B115" s="14">
        <v>2742955</v>
      </c>
      <c r="C115" s="13" t="s">
        <v>128</v>
      </c>
      <c r="D115" s="13" t="s">
        <v>129</v>
      </c>
      <c r="E115" s="26"/>
      <c r="F115" s="15">
        <v>12</v>
      </c>
      <c r="G115" s="22"/>
      <c r="H115" s="13" t="str">
        <f t="shared" si="4"/>
        <v xml:space="preserve">NUTILIS POWDER 300GR  </v>
      </c>
      <c r="I115" s="14">
        <f t="shared" si="5"/>
        <v>197573</v>
      </c>
      <c r="J115" s="14">
        <f t="shared" si="6"/>
        <v>2742955</v>
      </c>
      <c r="K115" s="15">
        <f t="shared" si="7"/>
        <v>12</v>
      </c>
    </row>
    <row r="116" spans="1:11" x14ac:dyDescent="0.35">
      <c r="A116" s="14">
        <v>132060</v>
      </c>
      <c r="B116" s="14">
        <v>3742335</v>
      </c>
      <c r="C116" s="13" t="s">
        <v>130</v>
      </c>
      <c r="D116" s="13" t="s">
        <v>39</v>
      </c>
      <c r="E116" s="26"/>
      <c r="F116" s="15">
        <v>12</v>
      </c>
      <c r="G116" s="22"/>
      <c r="H116" s="13" t="str">
        <f t="shared" si="4"/>
        <v xml:space="preserve">NUTRINI  500ML  </v>
      </c>
      <c r="I116" s="14">
        <f t="shared" si="5"/>
        <v>132060</v>
      </c>
      <c r="J116" s="14">
        <f t="shared" si="6"/>
        <v>3742335</v>
      </c>
      <c r="K116" s="15">
        <f t="shared" si="7"/>
        <v>12</v>
      </c>
    </row>
    <row r="117" spans="1:11" x14ac:dyDescent="0.35">
      <c r="A117" s="14">
        <v>132185</v>
      </c>
      <c r="B117" s="14">
        <v>3763927</v>
      </c>
      <c r="C117" s="13" t="s">
        <v>131</v>
      </c>
      <c r="D117" s="13" t="s">
        <v>39</v>
      </c>
      <c r="E117" s="26"/>
      <c r="F117" s="15">
        <v>12</v>
      </c>
      <c r="G117" s="22"/>
      <c r="H117" s="13" t="str">
        <f t="shared" si="4"/>
        <v xml:space="preserve">NUTRINI ENERGY  500ML  </v>
      </c>
      <c r="I117" s="14">
        <f t="shared" si="5"/>
        <v>132185</v>
      </c>
      <c r="J117" s="14">
        <f t="shared" si="6"/>
        <v>3763927</v>
      </c>
      <c r="K117" s="15">
        <f t="shared" si="7"/>
        <v>12</v>
      </c>
    </row>
    <row r="118" spans="1:11" x14ac:dyDescent="0.35">
      <c r="A118" s="14">
        <v>132180</v>
      </c>
      <c r="B118" s="14">
        <v>3742285</v>
      </c>
      <c r="C118" s="13" t="s">
        <v>132</v>
      </c>
      <c r="D118" s="13" t="s">
        <v>39</v>
      </c>
      <c r="E118" s="26"/>
      <c r="F118" s="15">
        <v>12</v>
      </c>
      <c r="G118" s="22"/>
      <c r="H118" s="13" t="str">
        <f t="shared" si="4"/>
        <v xml:space="preserve">NUTRINI ENERGY MULTI FIBRE  500ML  </v>
      </c>
      <c r="I118" s="14">
        <f t="shared" si="5"/>
        <v>132180</v>
      </c>
      <c r="J118" s="14">
        <f t="shared" si="6"/>
        <v>3742285</v>
      </c>
      <c r="K118" s="15">
        <f t="shared" si="7"/>
        <v>12</v>
      </c>
    </row>
    <row r="119" spans="1:11" x14ac:dyDescent="0.35">
      <c r="A119" s="14">
        <v>132189</v>
      </c>
      <c r="B119" s="14">
        <v>3763992</v>
      </c>
      <c r="C119" s="13" t="s">
        <v>133</v>
      </c>
      <c r="D119" s="13" t="s">
        <v>39</v>
      </c>
      <c r="E119" s="26"/>
      <c r="F119" s="15">
        <v>12</v>
      </c>
      <c r="G119" s="22"/>
      <c r="H119" s="13" t="str">
        <f t="shared" si="4"/>
        <v xml:space="preserve">NUTRINI LOW ENERGY MULTI FIBRE  500ML  </v>
      </c>
      <c r="I119" s="14">
        <f t="shared" si="5"/>
        <v>132189</v>
      </c>
      <c r="J119" s="14">
        <f t="shared" si="6"/>
        <v>3763992</v>
      </c>
      <c r="K119" s="15">
        <f t="shared" si="7"/>
        <v>12</v>
      </c>
    </row>
    <row r="120" spans="1:11" x14ac:dyDescent="0.35">
      <c r="A120" s="14">
        <v>132039</v>
      </c>
      <c r="B120" s="14">
        <v>3742293</v>
      </c>
      <c r="C120" s="13" t="s">
        <v>134</v>
      </c>
      <c r="D120" s="13" t="s">
        <v>39</v>
      </c>
      <c r="E120" s="26"/>
      <c r="F120" s="15">
        <v>12</v>
      </c>
      <c r="G120" s="22"/>
      <c r="H120" s="13" t="str">
        <f t="shared" si="4"/>
        <v xml:space="preserve">NUTRINI MULTI FIBRE  500ML  </v>
      </c>
      <c r="I120" s="14">
        <f t="shared" si="5"/>
        <v>132039</v>
      </c>
      <c r="J120" s="14">
        <f t="shared" si="6"/>
        <v>3742293</v>
      </c>
      <c r="K120" s="15">
        <f t="shared" si="7"/>
        <v>12</v>
      </c>
    </row>
    <row r="121" spans="1:11" x14ac:dyDescent="0.35">
      <c r="A121" s="14">
        <v>132299</v>
      </c>
      <c r="B121" s="14">
        <v>3763919</v>
      </c>
      <c r="C121" s="13" t="s">
        <v>135</v>
      </c>
      <c r="D121" s="13" t="s">
        <v>39</v>
      </c>
      <c r="E121" s="26"/>
      <c r="F121" s="15">
        <v>12</v>
      </c>
      <c r="G121" s="22"/>
      <c r="H121" s="13" t="str">
        <f t="shared" si="4"/>
        <v xml:space="preserve">NUTRINI PEPTISORB  500ML  </v>
      </c>
      <c r="I121" s="14">
        <f t="shared" si="5"/>
        <v>132299</v>
      </c>
      <c r="J121" s="14">
        <f t="shared" si="6"/>
        <v>3763919</v>
      </c>
      <c r="K121" s="15">
        <f t="shared" si="7"/>
        <v>12</v>
      </c>
    </row>
    <row r="122" spans="1:11" x14ac:dyDescent="0.35">
      <c r="A122" s="14">
        <v>132428</v>
      </c>
      <c r="B122" s="14">
        <v>3764016</v>
      </c>
      <c r="C122" s="13" t="s">
        <v>136</v>
      </c>
      <c r="D122" s="13" t="s">
        <v>39</v>
      </c>
      <c r="E122" s="26"/>
      <c r="F122" s="15">
        <v>12</v>
      </c>
      <c r="G122" s="22"/>
      <c r="H122" s="13" t="str">
        <f t="shared" si="4"/>
        <v xml:space="preserve">NUTRINI PEPTISORB ENERGY  500ML  </v>
      </c>
      <c r="I122" s="14">
        <f t="shared" si="5"/>
        <v>132428</v>
      </c>
      <c r="J122" s="14">
        <f t="shared" si="6"/>
        <v>3764016</v>
      </c>
      <c r="K122" s="15">
        <f t="shared" si="7"/>
        <v>12</v>
      </c>
    </row>
    <row r="123" spans="1:11" x14ac:dyDescent="0.35">
      <c r="A123" s="14">
        <v>161040</v>
      </c>
      <c r="B123" s="14">
        <v>4245676</v>
      </c>
      <c r="C123" s="13" t="s">
        <v>137</v>
      </c>
      <c r="D123" s="13" t="s">
        <v>77</v>
      </c>
      <c r="E123" s="13" t="s">
        <v>25</v>
      </c>
      <c r="F123" s="15">
        <v>24</v>
      </c>
      <c r="G123" s="22"/>
      <c r="H123" s="13" t="str">
        <f t="shared" si="4"/>
        <v xml:space="preserve">NUTRINIDRINK COMPACT MULTIFIBRE  125ML  CHOCOLAT / CHOCOLADE </v>
      </c>
      <c r="I123" s="14">
        <f t="shared" si="5"/>
        <v>161040</v>
      </c>
      <c r="J123" s="14">
        <f t="shared" si="6"/>
        <v>4245676</v>
      </c>
      <c r="K123" s="15">
        <f t="shared" si="7"/>
        <v>24</v>
      </c>
    </row>
    <row r="124" spans="1:11" x14ac:dyDescent="0.35">
      <c r="A124" s="14">
        <v>111126</v>
      </c>
      <c r="B124" s="14">
        <v>3982683</v>
      </c>
      <c r="C124" s="13" t="s">
        <v>137</v>
      </c>
      <c r="D124" s="13" t="s">
        <v>77</v>
      </c>
      <c r="E124" s="13" t="s">
        <v>26</v>
      </c>
      <c r="F124" s="15">
        <v>24</v>
      </c>
      <c r="G124" s="22"/>
      <c r="H124" s="13" t="str">
        <f t="shared" si="4"/>
        <v xml:space="preserve">NUTRINIDRINK COMPACT MULTIFIBRE  125ML  FRAISE / AARDBEI </v>
      </c>
      <c r="I124" s="14">
        <f t="shared" si="5"/>
        <v>111126</v>
      </c>
      <c r="J124" s="14">
        <f t="shared" si="6"/>
        <v>3982683</v>
      </c>
      <c r="K124" s="15">
        <f t="shared" si="7"/>
        <v>24</v>
      </c>
    </row>
    <row r="125" spans="1:11" x14ac:dyDescent="0.35">
      <c r="A125" s="14">
        <v>111127</v>
      </c>
      <c r="B125" s="14">
        <v>3982675</v>
      </c>
      <c r="C125" s="13" t="s">
        <v>137</v>
      </c>
      <c r="D125" s="13" t="s">
        <v>77</v>
      </c>
      <c r="E125" s="13" t="s">
        <v>79</v>
      </c>
      <c r="F125" s="15">
        <v>24</v>
      </c>
      <c r="G125" s="22"/>
      <c r="H125" s="13" t="str">
        <f t="shared" si="4"/>
        <v xml:space="preserve">NUTRINIDRINK COMPACT MULTIFIBRE  125ML  NEUTRE / NEUTRAAL </v>
      </c>
      <c r="I125" s="14">
        <f t="shared" si="5"/>
        <v>111127</v>
      </c>
      <c r="J125" s="14">
        <f t="shared" si="6"/>
        <v>3982675</v>
      </c>
      <c r="K125" s="15">
        <f t="shared" si="7"/>
        <v>24</v>
      </c>
    </row>
    <row r="126" spans="1:11" ht="29" x14ac:dyDescent="0.35">
      <c r="A126" s="14">
        <v>41210</v>
      </c>
      <c r="B126" s="14">
        <v>2577385</v>
      </c>
      <c r="C126" s="13" t="s">
        <v>138</v>
      </c>
      <c r="D126" s="13" t="s">
        <v>24</v>
      </c>
      <c r="E126" s="13" t="s">
        <v>75</v>
      </c>
      <c r="F126" s="15">
        <v>24</v>
      </c>
      <c r="G126" s="22"/>
      <c r="H126" s="13" t="str">
        <f t="shared" si="4"/>
        <v xml:space="preserve">NUTRINIDRINK MULTIFIBRE  200ML  BANANE / BANAAN </v>
      </c>
      <c r="I126" s="14">
        <f t="shared" si="5"/>
        <v>41210</v>
      </c>
      <c r="J126" s="14">
        <f t="shared" si="6"/>
        <v>2577385</v>
      </c>
      <c r="K126" s="15">
        <f t="shared" si="7"/>
        <v>24</v>
      </c>
    </row>
    <row r="127" spans="1:11" x14ac:dyDescent="0.35">
      <c r="A127" s="14">
        <v>40816</v>
      </c>
      <c r="B127" s="14">
        <v>2577377</v>
      </c>
      <c r="C127" s="13" t="s">
        <v>138</v>
      </c>
      <c r="D127" s="13" t="s">
        <v>24</v>
      </c>
      <c r="E127" s="13" t="s">
        <v>25</v>
      </c>
      <c r="F127" s="15">
        <v>24</v>
      </c>
      <c r="G127" s="22"/>
      <c r="H127" s="13" t="str">
        <f t="shared" si="4"/>
        <v xml:space="preserve">NUTRINIDRINK MULTIFIBRE  200ML  CHOCOLAT / CHOCOLADE </v>
      </c>
      <c r="I127" s="14">
        <f t="shared" si="5"/>
        <v>40816</v>
      </c>
      <c r="J127" s="14">
        <f t="shared" si="6"/>
        <v>2577377</v>
      </c>
      <c r="K127" s="15">
        <f t="shared" si="7"/>
        <v>24</v>
      </c>
    </row>
    <row r="128" spans="1:11" x14ac:dyDescent="0.35">
      <c r="A128" s="14">
        <v>41203</v>
      </c>
      <c r="B128" s="14">
        <v>2577393</v>
      </c>
      <c r="C128" s="13" t="s">
        <v>138</v>
      </c>
      <c r="D128" s="13" t="s">
        <v>24</v>
      </c>
      <c r="E128" s="13" t="s">
        <v>26</v>
      </c>
      <c r="F128" s="15">
        <v>24</v>
      </c>
      <c r="H128" s="13" t="str">
        <f t="shared" si="4"/>
        <v xml:space="preserve">NUTRINIDRINK MULTIFIBRE  200ML  FRAISE / AARDBEI </v>
      </c>
      <c r="I128" s="14">
        <f t="shared" si="5"/>
        <v>41203</v>
      </c>
      <c r="J128" s="14">
        <f t="shared" si="6"/>
        <v>2577393</v>
      </c>
      <c r="K128" s="15">
        <f t="shared" si="7"/>
        <v>24</v>
      </c>
    </row>
    <row r="129" spans="1:11" x14ac:dyDescent="0.35">
      <c r="A129" s="14">
        <v>91305</v>
      </c>
      <c r="B129" s="14">
        <v>3133964</v>
      </c>
      <c r="C129" s="13" t="s">
        <v>138</v>
      </c>
      <c r="D129" s="13" t="s">
        <v>24</v>
      </c>
      <c r="E129" s="13" t="s">
        <v>79</v>
      </c>
      <c r="F129" s="15">
        <v>24</v>
      </c>
      <c r="G129" s="22"/>
      <c r="H129" s="13" t="str">
        <f t="shared" si="4"/>
        <v xml:space="preserve">NUTRINIDRINK MULTIFIBRE  200ML  NEUTRE / NEUTRAAL </v>
      </c>
      <c r="I129" s="14">
        <f t="shared" si="5"/>
        <v>91305</v>
      </c>
      <c r="J129" s="14">
        <f t="shared" si="6"/>
        <v>3133964</v>
      </c>
      <c r="K129" s="15">
        <f t="shared" si="7"/>
        <v>24</v>
      </c>
    </row>
    <row r="130" spans="1:11" x14ac:dyDescent="0.35">
      <c r="A130" s="14">
        <v>41252</v>
      </c>
      <c r="B130" s="14">
        <v>2577369</v>
      </c>
      <c r="C130" s="13" t="s">
        <v>138</v>
      </c>
      <c r="D130" s="13" t="s">
        <v>24</v>
      </c>
      <c r="E130" s="13" t="s">
        <v>27</v>
      </c>
      <c r="F130" s="15">
        <v>24</v>
      </c>
      <c r="G130" s="22"/>
      <c r="H130" s="13" t="str">
        <f t="shared" si="4"/>
        <v xml:space="preserve">NUTRINIDRINK MULTIFIBRE  200ML  VANILLE / VANILLA </v>
      </c>
      <c r="I130" s="14">
        <f t="shared" si="5"/>
        <v>41252</v>
      </c>
      <c r="J130" s="14">
        <f t="shared" si="6"/>
        <v>2577369</v>
      </c>
      <c r="K130" s="15">
        <f t="shared" si="7"/>
        <v>24</v>
      </c>
    </row>
    <row r="131" spans="1:11" x14ac:dyDescent="0.35">
      <c r="A131" s="14">
        <v>87091</v>
      </c>
      <c r="B131" s="14">
        <v>3133972</v>
      </c>
      <c r="C131" s="13" t="s">
        <v>139</v>
      </c>
      <c r="D131" s="13" t="s">
        <v>24</v>
      </c>
      <c r="E131" s="13" t="s">
        <v>140</v>
      </c>
      <c r="F131" s="15">
        <v>24</v>
      </c>
      <c r="G131" s="22"/>
      <c r="H131" s="13" t="str">
        <f t="shared" ref="H131:H169" si="8">C131&amp;" "&amp;D131&amp;" "&amp;" "&amp;E131</f>
        <v>NUTRINIDRINK SMOOTHIE  200ML  FRUITS D'ETE / ZOMERFRUIT</v>
      </c>
      <c r="I131" s="14">
        <f t="shared" ref="I131:I169" si="9">A131</f>
        <v>87091</v>
      </c>
      <c r="J131" s="14">
        <f t="shared" ref="J131:J169" si="10">B131</f>
        <v>3133972</v>
      </c>
      <c r="K131" s="15">
        <f t="shared" ref="K131:K169" si="11">F131</f>
        <v>24</v>
      </c>
    </row>
    <row r="132" spans="1:11" x14ac:dyDescent="0.35">
      <c r="A132" s="14">
        <v>87092</v>
      </c>
      <c r="B132" s="14">
        <v>3133956</v>
      </c>
      <c r="C132" s="13" t="s">
        <v>139</v>
      </c>
      <c r="D132" s="13" t="s">
        <v>24</v>
      </c>
      <c r="E132" s="13" t="s">
        <v>87</v>
      </c>
      <c r="F132" s="15">
        <v>24</v>
      </c>
      <c r="G132" s="22"/>
      <c r="H132" s="13" t="str">
        <f t="shared" si="8"/>
        <v>NUTRINIDRINK SMOOTHIE  200ML  FRUITS ROUGE / RODE VRUCHTEN</v>
      </c>
      <c r="I132" s="14">
        <f t="shared" si="9"/>
        <v>87092</v>
      </c>
      <c r="J132" s="14">
        <f t="shared" si="10"/>
        <v>3133956</v>
      </c>
      <c r="K132" s="15">
        <f t="shared" si="11"/>
        <v>24</v>
      </c>
    </row>
    <row r="133" spans="1:11" x14ac:dyDescent="0.35">
      <c r="A133" s="14">
        <v>132294</v>
      </c>
      <c r="B133" s="14">
        <v>3742301</v>
      </c>
      <c r="C133" s="13" t="s">
        <v>141</v>
      </c>
      <c r="D133" s="13" t="s">
        <v>39</v>
      </c>
      <c r="E133" s="26"/>
      <c r="F133" s="15">
        <v>12</v>
      </c>
      <c r="G133" s="22"/>
      <c r="H133" s="13" t="str">
        <f t="shared" si="8"/>
        <v xml:space="preserve">NUTRINIMAX  500ML  </v>
      </c>
      <c r="I133" s="14">
        <f t="shared" si="9"/>
        <v>132294</v>
      </c>
      <c r="J133" s="14">
        <f t="shared" si="10"/>
        <v>3742301</v>
      </c>
      <c r="K133" s="15">
        <f t="shared" si="11"/>
        <v>12</v>
      </c>
    </row>
    <row r="134" spans="1:11" x14ac:dyDescent="0.35">
      <c r="A134" s="14">
        <v>132303</v>
      </c>
      <c r="B134" s="14">
        <v>3763935</v>
      </c>
      <c r="C134" s="13" t="s">
        <v>142</v>
      </c>
      <c r="D134" s="13" t="s">
        <v>39</v>
      </c>
      <c r="E134" s="26"/>
      <c r="F134" s="15">
        <v>12</v>
      </c>
      <c r="G134" s="22"/>
      <c r="H134" s="13" t="str">
        <f t="shared" si="8"/>
        <v xml:space="preserve">NUTRINIMAX ENERGY  500ML  </v>
      </c>
      <c r="I134" s="14">
        <f t="shared" si="9"/>
        <v>132303</v>
      </c>
      <c r="J134" s="14">
        <f t="shared" si="10"/>
        <v>3763935</v>
      </c>
      <c r="K134" s="15">
        <f t="shared" si="11"/>
        <v>12</v>
      </c>
    </row>
    <row r="135" spans="1:11" x14ac:dyDescent="0.35">
      <c r="A135" s="14">
        <v>132018</v>
      </c>
      <c r="B135" s="23" t="s">
        <v>89</v>
      </c>
      <c r="C135" s="13" t="s">
        <v>143</v>
      </c>
      <c r="D135" s="13" t="s">
        <v>39</v>
      </c>
      <c r="E135" s="26"/>
      <c r="F135" s="15">
        <v>12</v>
      </c>
      <c r="G135" s="22"/>
      <c r="H135" s="13" t="str">
        <f t="shared" si="8"/>
        <v xml:space="preserve">NUTRINIMAX ENERGY MULTIFIBRE  500ML  </v>
      </c>
      <c r="I135" s="14">
        <f t="shared" si="9"/>
        <v>132018</v>
      </c>
      <c r="J135" s="14" t="str">
        <f t="shared" si="10"/>
        <v>/</v>
      </c>
      <c r="K135" s="15">
        <f t="shared" si="11"/>
        <v>12</v>
      </c>
    </row>
    <row r="136" spans="1:11" x14ac:dyDescent="0.35">
      <c r="A136" s="14">
        <v>132008</v>
      </c>
      <c r="B136" s="14">
        <v>3763943</v>
      </c>
      <c r="C136" s="13" t="s">
        <v>144</v>
      </c>
      <c r="D136" s="13" t="s">
        <v>39</v>
      </c>
      <c r="E136" s="26"/>
      <c r="F136" s="15">
        <v>12</v>
      </c>
      <c r="G136" s="22"/>
      <c r="H136" s="13" t="str">
        <f t="shared" si="8"/>
        <v xml:space="preserve">NUTRINIMAX MULTIFIBRE  500ML  </v>
      </c>
      <c r="I136" s="14">
        <f t="shared" si="9"/>
        <v>132008</v>
      </c>
      <c r="J136" s="14">
        <f t="shared" si="10"/>
        <v>3763943</v>
      </c>
      <c r="K136" s="15">
        <f t="shared" si="11"/>
        <v>12</v>
      </c>
    </row>
    <row r="137" spans="1:11" x14ac:dyDescent="0.35">
      <c r="A137" s="14">
        <v>204590</v>
      </c>
      <c r="B137" s="14">
        <v>4952511</v>
      </c>
      <c r="C137" s="13" t="s">
        <v>145</v>
      </c>
      <c r="D137" s="13" t="s">
        <v>40</v>
      </c>
      <c r="E137" s="26"/>
      <c r="F137" s="15">
        <v>8</v>
      </c>
      <c r="G137" s="22"/>
      <c r="H137" s="13" t="str">
        <f t="shared" si="8"/>
        <v xml:space="preserve">NUTRISON  1L  </v>
      </c>
      <c r="I137" s="14">
        <f t="shared" si="9"/>
        <v>204590</v>
      </c>
      <c r="J137" s="14">
        <f t="shared" si="10"/>
        <v>4952511</v>
      </c>
      <c r="K137" s="15">
        <f t="shared" si="11"/>
        <v>8</v>
      </c>
    </row>
    <row r="138" spans="1:11" x14ac:dyDescent="0.35">
      <c r="A138" s="14">
        <v>204581</v>
      </c>
      <c r="B138" s="14">
        <v>4949202</v>
      </c>
      <c r="C138" s="13" t="s">
        <v>145</v>
      </c>
      <c r="D138" s="13" t="s">
        <v>39</v>
      </c>
      <c r="E138" s="26"/>
      <c r="F138" s="15">
        <v>12</v>
      </c>
      <c r="G138" s="22"/>
      <c r="H138" s="13" t="str">
        <f t="shared" si="8"/>
        <v xml:space="preserve">NUTRISON  500ML  </v>
      </c>
      <c r="I138" s="14">
        <f t="shared" si="9"/>
        <v>204581</v>
      </c>
      <c r="J138" s="14">
        <f t="shared" si="10"/>
        <v>4949202</v>
      </c>
      <c r="K138" s="15">
        <f t="shared" si="11"/>
        <v>12</v>
      </c>
    </row>
    <row r="139" spans="1:11" x14ac:dyDescent="0.35">
      <c r="A139" s="14">
        <v>54549</v>
      </c>
      <c r="B139" s="14">
        <v>3191103</v>
      </c>
      <c r="C139" s="13" t="s">
        <v>146</v>
      </c>
      <c r="D139" s="13" t="s">
        <v>147</v>
      </c>
      <c r="E139" s="26"/>
      <c r="F139" s="15">
        <v>6</v>
      </c>
      <c r="G139" s="22"/>
      <c r="H139" s="13" t="str">
        <f t="shared" si="8"/>
        <v xml:space="preserve">NUTRISON 1200 COMPLETE MULTI FIBRE  1500ML  </v>
      </c>
      <c r="I139" s="14">
        <f t="shared" si="9"/>
        <v>54549</v>
      </c>
      <c r="J139" s="14">
        <f t="shared" si="10"/>
        <v>3191103</v>
      </c>
      <c r="K139" s="15">
        <f t="shared" si="11"/>
        <v>6</v>
      </c>
    </row>
    <row r="140" spans="1:11" x14ac:dyDescent="0.35">
      <c r="A140" s="14">
        <v>132205</v>
      </c>
      <c r="B140" s="14">
        <v>3763950</v>
      </c>
      <c r="C140" s="13" t="s">
        <v>148</v>
      </c>
      <c r="D140" s="13" t="s">
        <v>40</v>
      </c>
      <c r="E140" s="33"/>
      <c r="F140" s="15">
        <v>8</v>
      </c>
      <c r="G140" s="22"/>
      <c r="H140" s="13" t="str">
        <f t="shared" si="8"/>
        <v xml:space="preserve">NUTRISON ADVANCED CUBISON  1L  </v>
      </c>
      <c r="I140" s="14">
        <f t="shared" si="9"/>
        <v>132205</v>
      </c>
      <c r="J140" s="14">
        <f t="shared" si="10"/>
        <v>3763950</v>
      </c>
      <c r="K140" s="15">
        <f t="shared" si="11"/>
        <v>8</v>
      </c>
    </row>
    <row r="141" spans="1:11" x14ac:dyDescent="0.35">
      <c r="A141" s="14">
        <v>132218</v>
      </c>
      <c r="B141" s="14">
        <v>3764024</v>
      </c>
      <c r="C141" s="13" t="s">
        <v>149</v>
      </c>
      <c r="D141" s="13" t="s">
        <v>39</v>
      </c>
      <c r="E141" s="26"/>
      <c r="F141" s="15">
        <v>12</v>
      </c>
      <c r="G141" s="22"/>
      <c r="H141" s="13" t="str">
        <f t="shared" si="8"/>
        <v xml:space="preserve">NUTRISON ADVANCED PEPTISORB  500ML  </v>
      </c>
      <c r="I141" s="14">
        <f t="shared" si="9"/>
        <v>132218</v>
      </c>
      <c r="J141" s="14">
        <f t="shared" si="10"/>
        <v>3764024</v>
      </c>
      <c r="K141" s="15">
        <f t="shared" si="11"/>
        <v>12</v>
      </c>
    </row>
    <row r="142" spans="1:11" x14ac:dyDescent="0.35">
      <c r="A142" s="14">
        <v>132387</v>
      </c>
      <c r="B142" s="14">
        <v>3763869</v>
      </c>
      <c r="C142" s="13" t="s">
        <v>150</v>
      </c>
      <c r="D142" s="13" t="s">
        <v>39</v>
      </c>
      <c r="E142" s="26"/>
      <c r="F142" s="15">
        <v>12</v>
      </c>
      <c r="G142" s="22"/>
      <c r="H142" s="13" t="str">
        <f t="shared" si="8"/>
        <v xml:space="preserve">NUTRISON CONCENTRATED  500ML  </v>
      </c>
      <c r="I142" s="14">
        <f t="shared" si="9"/>
        <v>132387</v>
      </c>
      <c r="J142" s="14">
        <f t="shared" si="10"/>
        <v>3763869</v>
      </c>
      <c r="K142" s="15">
        <f t="shared" si="11"/>
        <v>12</v>
      </c>
    </row>
    <row r="143" spans="1:11" x14ac:dyDescent="0.35">
      <c r="A143" s="14">
        <v>204277</v>
      </c>
      <c r="B143" s="23">
        <v>4873535</v>
      </c>
      <c r="C143" s="13" t="s">
        <v>151</v>
      </c>
      <c r="D143" s="13" t="s">
        <v>40</v>
      </c>
      <c r="E143" s="26"/>
      <c r="F143" s="15">
        <v>8</v>
      </c>
      <c r="G143" s="22"/>
      <c r="H143" s="13" t="str">
        <f t="shared" si="8"/>
        <v xml:space="preserve">NUTRISON DIASON ENERGY HP  1L  </v>
      </c>
      <c r="I143" s="14">
        <f t="shared" si="9"/>
        <v>204277</v>
      </c>
      <c r="J143" s="14">
        <f t="shared" si="10"/>
        <v>4873535</v>
      </c>
      <c r="K143" s="15">
        <f t="shared" si="11"/>
        <v>8</v>
      </c>
    </row>
    <row r="144" spans="1:11" x14ac:dyDescent="0.35">
      <c r="A144" s="14">
        <v>196335</v>
      </c>
      <c r="B144" s="14">
        <v>4907804</v>
      </c>
      <c r="C144" s="13" t="s">
        <v>152</v>
      </c>
      <c r="D144" s="13" t="s">
        <v>40</v>
      </c>
      <c r="E144" s="26"/>
      <c r="F144" s="15">
        <v>8</v>
      </c>
      <c r="G144" s="22"/>
      <c r="H144" s="13" t="str">
        <f t="shared" si="8"/>
        <v xml:space="preserve">NUTRISON ENERGY  1L  </v>
      </c>
      <c r="I144" s="14">
        <f t="shared" si="9"/>
        <v>196335</v>
      </c>
      <c r="J144" s="14">
        <f t="shared" si="10"/>
        <v>4907804</v>
      </c>
      <c r="K144" s="15">
        <f t="shared" si="11"/>
        <v>8</v>
      </c>
    </row>
    <row r="145" spans="1:11" x14ac:dyDescent="0.35">
      <c r="A145" s="14">
        <v>196371</v>
      </c>
      <c r="B145" s="14">
        <v>4907770</v>
      </c>
      <c r="C145" s="13" t="s">
        <v>152</v>
      </c>
      <c r="D145" s="13" t="s">
        <v>39</v>
      </c>
      <c r="E145" s="26"/>
      <c r="F145" s="15">
        <v>12</v>
      </c>
      <c r="G145" s="22"/>
      <c r="H145" s="13" t="str">
        <f t="shared" si="8"/>
        <v xml:space="preserve">NUTRISON ENERGY  500ML  </v>
      </c>
      <c r="I145" s="14">
        <f t="shared" si="9"/>
        <v>196371</v>
      </c>
      <c r="J145" s="14">
        <f t="shared" si="10"/>
        <v>4907770</v>
      </c>
      <c r="K145" s="15">
        <f t="shared" si="11"/>
        <v>12</v>
      </c>
    </row>
    <row r="146" spans="1:11" x14ac:dyDescent="0.35">
      <c r="A146" s="14">
        <v>201241</v>
      </c>
      <c r="B146" s="14">
        <v>4907838</v>
      </c>
      <c r="C146" s="13" t="s">
        <v>153</v>
      </c>
      <c r="D146" s="13" t="s">
        <v>147</v>
      </c>
      <c r="E146" s="26"/>
      <c r="F146" s="15">
        <v>6</v>
      </c>
      <c r="G146" s="22"/>
      <c r="H146" s="13" t="str">
        <f t="shared" si="8"/>
        <v xml:space="preserve">NUTRISON ENERGY MULTI FIBRE  1500ML  </v>
      </c>
      <c r="I146" s="14">
        <f t="shared" si="9"/>
        <v>201241</v>
      </c>
      <c r="J146" s="14">
        <f t="shared" si="10"/>
        <v>4907838</v>
      </c>
      <c r="K146" s="15">
        <f t="shared" si="11"/>
        <v>6</v>
      </c>
    </row>
    <row r="147" spans="1:11" x14ac:dyDescent="0.35">
      <c r="A147" s="14">
        <v>196327</v>
      </c>
      <c r="B147" s="23">
        <v>4907796</v>
      </c>
      <c r="C147" s="13" t="s">
        <v>153</v>
      </c>
      <c r="D147" s="13" t="s">
        <v>40</v>
      </c>
      <c r="E147" s="26"/>
      <c r="F147" s="15">
        <v>8</v>
      </c>
      <c r="G147" s="22"/>
      <c r="H147" s="13" t="str">
        <f t="shared" si="8"/>
        <v xml:space="preserve">NUTRISON ENERGY MULTI FIBRE  1L  </v>
      </c>
      <c r="I147" s="14">
        <f t="shared" si="9"/>
        <v>196327</v>
      </c>
      <c r="J147" s="14">
        <f t="shared" si="10"/>
        <v>4907796</v>
      </c>
      <c r="K147" s="15">
        <f t="shared" si="11"/>
        <v>8</v>
      </c>
    </row>
    <row r="148" spans="1:11" x14ac:dyDescent="0.35">
      <c r="A148" s="14">
        <v>196375</v>
      </c>
      <c r="B148" s="14">
        <v>4907762</v>
      </c>
      <c r="C148" s="13" t="s">
        <v>153</v>
      </c>
      <c r="D148" s="13" t="s">
        <v>39</v>
      </c>
      <c r="E148" s="26"/>
      <c r="F148" s="15">
        <v>12</v>
      </c>
      <c r="G148" s="22"/>
      <c r="H148" s="13" t="str">
        <f t="shared" si="8"/>
        <v xml:space="preserve">NUTRISON ENERGY MULTI FIBRE  500ML  </v>
      </c>
      <c r="I148" s="14">
        <f t="shared" si="9"/>
        <v>196375</v>
      </c>
      <c r="J148" s="14">
        <f t="shared" si="10"/>
        <v>4907762</v>
      </c>
      <c r="K148" s="15">
        <f t="shared" si="11"/>
        <v>12</v>
      </c>
    </row>
    <row r="149" spans="1:11" x14ac:dyDescent="0.35">
      <c r="A149" s="14">
        <v>201243</v>
      </c>
      <c r="B149" s="14">
        <v>4907820</v>
      </c>
      <c r="C149" s="13" t="s">
        <v>154</v>
      </c>
      <c r="D149" s="13" t="s">
        <v>147</v>
      </c>
      <c r="E149" s="26"/>
      <c r="F149" s="15">
        <v>6</v>
      </c>
      <c r="G149" s="20"/>
      <c r="H149" s="13" t="str">
        <f t="shared" si="8"/>
        <v xml:space="preserve">NUTRISON MULTI FIBRE  1500ML  </v>
      </c>
      <c r="I149" s="14">
        <f t="shared" si="9"/>
        <v>201243</v>
      </c>
      <c r="J149" s="14">
        <f t="shared" si="10"/>
        <v>4907820</v>
      </c>
      <c r="K149" s="15">
        <f t="shared" si="11"/>
        <v>6</v>
      </c>
    </row>
    <row r="150" spans="1:11" x14ac:dyDescent="0.35">
      <c r="A150" s="14">
        <v>204586</v>
      </c>
      <c r="B150" s="14">
        <v>4952339</v>
      </c>
      <c r="C150" s="13" t="s">
        <v>154</v>
      </c>
      <c r="D150" s="13" t="s">
        <v>40</v>
      </c>
      <c r="E150" s="26"/>
      <c r="F150" s="15">
        <v>8</v>
      </c>
      <c r="G150" s="20"/>
      <c r="H150" s="13" t="str">
        <f t="shared" si="8"/>
        <v xml:space="preserve">NUTRISON MULTI FIBRE  1L  </v>
      </c>
      <c r="I150" s="14">
        <f t="shared" si="9"/>
        <v>204586</v>
      </c>
      <c r="J150" s="14">
        <f t="shared" si="10"/>
        <v>4952339</v>
      </c>
      <c r="K150" s="15">
        <f t="shared" si="11"/>
        <v>8</v>
      </c>
    </row>
    <row r="151" spans="1:11" x14ac:dyDescent="0.35">
      <c r="A151" s="14">
        <v>204584</v>
      </c>
      <c r="B151" s="23">
        <v>4952347</v>
      </c>
      <c r="C151" s="13" t="s">
        <v>154</v>
      </c>
      <c r="D151" s="13" t="s">
        <v>39</v>
      </c>
      <c r="E151" s="26"/>
      <c r="F151" s="15">
        <v>12</v>
      </c>
      <c r="G151" s="20"/>
      <c r="H151" s="13" t="str">
        <f t="shared" si="8"/>
        <v xml:space="preserve">NUTRISON MULTI FIBRE  500ML  </v>
      </c>
      <c r="I151" s="14">
        <f t="shared" si="9"/>
        <v>204584</v>
      </c>
      <c r="J151" s="14">
        <f t="shared" si="10"/>
        <v>4952347</v>
      </c>
      <c r="K151" s="15">
        <f t="shared" si="11"/>
        <v>12</v>
      </c>
    </row>
    <row r="152" spans="1:11" x14ac:dyDescent="0.35">
      <c r="A152" s="14">
        <v>157750</v>
      </c>
      <c r="B152" s="14">
        <v>4203816</v>
      </c>
      <c r="C152" s="13" t="s">
        <v>155</v>
      </c>
      <c r="D152" s="13" t="s">
        <v>40</v>
      </c>
      <c r="E152" s="26"/>
      <c r="F152" s="15">
        <v>8</v>
      </c>
      <c r="G152" s="22"/>
      <c r="H152" s="13" t="str">
        <f t="shared" si="8"/>
        <v xml:space="preserve">NUTRISON PEPTISORB PLUS HEHP  1L  </v>
      </c>
      <c r="I152" s="14">
        <f t="shared" si="9"/>
        <v>157750</v>
      </c>
      <c r="J152" s="14">
        <f t="shared" si="10"/>
        <v>4203816</v>
      </c>
      <c r="K152" s="15">
        <f t="shared" si="11"/>
        <v>8</v>
      </c>
    </row>
    <row r="153" spans="1:11" x14ac:dyDescent="0.35">
      <c r="A153" s="14">
        <v>197438</v>
      </c>
      <c r="B153" s="14">
        <v>4908513</v>
      </c>
      <c r="C153" s="13" t="s">
        <v>156</v>
      </c>
      <c r="D153" s="13" t="s">
        <v>39</v>
      </c>
      <c r="E153" s="26"/>
      <c r="F153" s="15">
        <v>12</v>
      </c>
      <c r="G153" s="22"/>
      <c r="H153" s="13" t="str">
        <f t="shared" si="8"/>
        <v xml:space="preserve">NUTRISON PLANT BASED 2KCAL HP MULTIFIBRE 500ML  </v>
      </c>
      <c r="I153" s="14">
        <f t="shared" si="9"/>
        <v>197438</v>
      </c>
      <c r="J153" s="14">
        <f t="shared" si="10"/>
        <v>4908513</v>
      </c>
      <c r="K153" s="15">
        <f t="shared" si="11"/>
        <v>12</v>
      </c>
    </row>
    <row r="154" spans="1:11" x14ac:dyDescent="0.35">
      <c r="A154" s="14">
        <v>197921</v>
      </c>
      <c r="B154" s="14">
        <v>4883161</v>
      </c>
      <c r="C154" s="13" t="s">
        <v>157</v>
      </c>
      <c r="D154" s="13" t="s">
        <v>40</v>
      </c>
      <c r="E154" s="26"/>
      <c r="F154" s="15">
        <v>8</v>
      </c>
      <c r="G154" s="22"/>
      <c r="H154" s="13" t="str">
        <f t="shared" si="8"/>
        <v xml:space="preserve">NUTRISON PLANT BASED SOYA MULTI FIBRE  1L  </v>
      </c>
      <c r="I154" s="14">
        <f t="shared" si="9"/>
        <v>197921</v>
      </c>
      <c r="J154" s="14">
        <f t="shared" si="10"/>
        <v>4883161</v>
      </c>
      <c r="K154" s="15">
        <f t="shared" si="11"/>
        <v>8</v>
      </c>
    </row>
    <row r="155" spans="1:11" x14ac:dyDescent="0.35">
      <c r="A155" s="14">
        <v>156331</v>
      </c>
      <c r="B155" s="14">
        <v>4156386</v>
      </c>
      <c r="C155" s="13" t="s">
        <v>158</v>
      </c>
      <c r="D155" s="13" t="s">
        <v>39</v>
      </c>
      <c r="E155" s="26"/>
      <c r="F155" s="15">
        <v>12</v>
      </c>
      <c r="G155" s="22"/>
      <c r="H155" s="13" t="str">
        <f t="shared" si="8"/>
        <v xml:space="preserve">NUTRISON PROTEIN ADVANCE  500ML  </v>
      </c>
      <c r="I155" s="14">
        <f t="shared" si="9"/>
        <v>156331</v>
      </c>
      <c r="J155" s="14">
        <f t="shared" si="10"/>
        <v>4156386</v>
      </c>
      <c r="K155" s="15">
        <f t="shared" si="11"/>
        <v>12</v>
      </c>
    </row>
    <row r="156" spans="1:11" x14ac:dyDescent="0.35">
      <c r="A156" s="14">
        <v>141425</v>
      </c>
      <c r="B156" s="14">
        <v>3872579</v>
      </c>
      <c r="C156" s="13" t="s">
        <v>159</v>
      </c>
      <c r="D156" s="13" t="s">
        <v>39</v>
      </c>
      <c r="E156" s="26"/>
      <c r="F156" s="15">
        <v>12</v>
      </c>
      <c r="G156" s="22"/>
      <c r="H156" s="13" t="str">
        <f t="shared" si="8"/>
        <v xml:space="preserve">NUTRISON PROTEIN INTENSE  500ML  </v>
      </c>
      <c r="I156" s="14">
        <f t="shared" si="9"/>
        <v>141425</v>
      </c>
      <c r="J156" s="14">
        <f t="shared" si="10"/>
        <v>3872579</v>
      </c>
      <c r="K156" s="15">
        <f t="shared" si="11"/>
        <v>12</v>
      </c>
    </row>
    <row r="157" spans="1:11" x14ac:dyDescent="0.35">
      <c r="A157" s="24">
        <v>132385</v>
      </c>
      <c r="B157" s="14">
        <v>3763877</v>
      </c>
      <c r="C157" s="13" t="s">
        <v>160</v>
      </c>
      <c r="D157" s="21" t="s">
        <v>40</v>
      </c>
      <c r="E157" s="34"/>
      <c r="F157" s="25">
        <v>8</v>
      </c>
      <c r="G157" s="22"/>
      <c r="H157" s="13" t="str">
        <f t="shared" si="8"/>
        <v xml:space="preserve">NUTRISON PROTEIN PLUS  1L  </v>
      </c>
      <c r="I157" s="14">
        <f t="shared" si="9"/>
        <v>132385</v>
      </c>
      <c r="J157" s="14">
        <f t="shared" si="10"/>
        <v>3763877</v>
      </c>
      <c r="K157" s="15">
        <f t="shared" si="11"/>
        <v>8</v>
      </c>
    </row>
    <row r="158" spans="1:11" x14ac:dyDescent="0.35">
      <c r="A158" s="14">
        <v>132395</v>
      </c>
      <c r="B158" s="14">
        <v>4237996</v>
      </c>
      <c r="C158" s="13" t="s">
        <v>161</v>
      </c>
      <c r="D158" s="13" t="s">
        <v>40</v>
      </c>
      <c r="E158" s="26"/>
      <c r="F158" s="15">
        <v>8</v>
      </c>
      <c r="G158" s="22"/>
      <c r="H158" s="13" t="str">
        <f t="shared" si="8"/>
        <v xml:space="preserve">NUTRISON PROTEIN PLUS ENERGY MULTI FIBRE  1L  </v>
      </c>
      <c r="I158" s="14">
        <f t="shared" si="9"/>
        <v>132395</v>
      </c>
      <c r="J158" s="14">
        <f t="shared" si="10"/>
        <v>4237996</v>
      </c>
      <c r="K158" s="15">
        <f t="shared" si="11"/>
        <v>8</v>
      </c>
    </row>
    <row r="159" spans="1:11" x14ac:dyDescent="0.35">
      <c r="A159" s="14">
        <v>132390</v>
      </c>
      <c r="B159" s="14">
        <v>3763885</v>
      </c>
      <c r="C159" s="13" t="s">
        <v>162</v>
      </c>
      <c r="D159" s="13" t="s">
        <v>40</v>
      </c>
      <c r="E159" s="26"/>
      <c r="F159" s="15">
        <v>8</v>
      </c>
      <c r="G159" s="22"/>
      <c r="H159" s="13" t="str">
        <f t="shared" si="8"/>
        <v xml:space="preserve">NUTRISON PROTEIN PLUS MULTI FIBRE  1L  </v>
      </c>
      <c r="I159" s="14">
        <f t="shared" si="9"/>
        <v>132390</v>
      </c>
      <c r="J159" s="14">
        <f t="shared" si="10"/>
        <v>3763885</v>
      </c>
      <c r="K159" s="15">
        <f t="shared" si="11"/>
        <v>8</v>
      </c>
    </row>
    <row r="160" spans="1:11" x14ac:dyDescent="0.35">
      <c r="A160" s="14">
        <v>132391</v>
      </c>
      <c r="B160" s="23">
        <v>3742277</v>
      </c>
      <c r="C160" s="13" t="s">
        <v>162</v>
      </c>
      <c r="D160" s="13" t="s">
        <v>39</v>
      </c>
      <c r="E160" s="26"/>
      <c r="F160" s="15">
        <v>12</v>
      </c>
      <c r="G160" s="22"/>
      <c r="H160" s="13" t="str">
        <f t="shared" si="8"/>
        <v xml:space="preserve">NUTRISON PROTEIN PLUS MULTI FIBRE  500ML  </v>
      </c>
      <c r="I160" s="14">
        <f t="shared" si="9"/>
        <v>132391</v>
      </c>
      <c r="J160" s="14">
        <f t="shared" si="10"/>
        <v>3742277</v>
      </c>
      <c r="K160" s="15">
        <f t="shared" si="11"/>
        <v>12</v>
      </c>
    </row>
    <row r="161" spans="1:11" x14ac:dyDescent="0.35">
      <c r="A161" s="14">
        <v>197918</v>
      </c>
      <c r="B161" s="23">
        <v>4883179</v>
      </c>
      <c r="C161" s="13" t="s">
        <v>163</v>
      </c>
      <c r="D161" s="13" t="s">
        <v>40</v>
      </c>
      <c r="E161" s="26"/>
      <c r="F161" s="15">
        <v>8</v>
      </c>
      <c r="G161" s="22"/>
      <c r="H161" s="13" t="str">
        <f t="shared" si="8"/>
        <v xml:space="preserve">NUTRISON SOYA  1L  </v>
      </c>
      <c r="I161" s="14">
        <f t="shared" si="9"/>
        <v>197918</v>
      </c>
      <c r="J161" s="14">
        <f t="shared" si="10"/>
        <v>4883179</v>
      </c>
      <c r="K161" s="15">
        <f t="shared" si="11"/>
        <v>8</v>
      </c>
    </row>
    <row r="162" spans="1:11" x14ac:dyDescent="0.35">
      <c r="A162" s="14">
        <v>132284</v>
      </c>
      <c r="B162" s="14">
        <v>3763968</v>
      </c>
      <c r="C162" s="13" t="s">
        <v>164</v>
      </c>
      <c r="D162" s="13" t="s">
        <v>40</v>
      </c>
      <c r="E162" s="26"/>
      <c r="F162" s="15">
        <v>8</v>
      </c>
      <c r="G162" s="20"/>
      <c r="H162" s="13" t="str">
        <f t="shared" si="8"/>
        <v xml:space="preserve">NUTRISON STERILE WATER  1L  </v>
      </c>
      <c r="I162" s="14">
        <f t="shared" si="9"/>
        <v>132284</v>
      </c>
      <c r="J162" s="14">
        <f t="shared" si="10"/>
        <v>3763968</v>
      </c>
      <c r="K162" s="15">
        <f t="shared" si="11"/>
        <v>8</v>
      </c>
    </row>
    <row r="163" spans="1:11" x14ac:dyDescent="0.35">
      <c r="A163" s="14">
        <v>119490</v>
      </c>
      <c r="B163" s="14">
        <v>3410347</v>
      </c>
      <c r="C163" s="13" t="s">
        <v>165</v>
      </c>
      <c r="D163" s="13" t="s">
        <v>166</v>
      </c>
      <c r="E163" s="26"/>
      <c r="F163" s="15">
        <v>30</v>
      </c>
      <c r="G163" s="20"/>
      <c r="H163" s="13" t="str">
        <f t="shared" si="8"/>
        <v xml:space="preserve">PAILLE ENFIT / ENFIT RIETJE 10CM  </v>
      </c>
      <c r="I163" s="14">
        <f t="shared" si="9"/>
        <v>119490</v>
      </c>
      <c r="J163" s="14">
        <f t="shared" si="10"/>
        <v>3410347</v>
      </c>
      <c r="K163" s="15">
        <f t="shared" si="11"/>
        <v>30</v>
      </c>
    </row>
    <row r="164" spans="1:11" x14ac:dyDescent="0.35">
      <c r="A164" s="14">
        <v>71499</v>
      </c>
      <c r="B164" s="14">
        <v>3041506</v>
      </c>
      <c r="C164" s="13" t="s">
        <v>167</v>
      </c>
      <c r="D164" s="13" t="s">
        <v>24</v>
      </c>
      <c r="E164" s="26"/>
      <c r="F164" s="15">
        <v>24</v>
      </c>
      <c r="G164" s="20"/>
      <c r="H164" s="13" t="str">
        <f t="shared" si="8"/>
        <v xml:space="preserve">PRE-OP 200ML  </v>
      </c>
      <c r="I164" s="14">
        <f t="shared" si="9"/>
        <v>71499</v>
      </c>
      <c r="J164" s="14">
        <f t="shared" si="10"/>
        <v>3041506</v>
      </c>
      <c r="K164" s="15">
        <f t="shared" si="11"/>
        <v>24</v>
      </c>
    </row>
    <row r="165" spans="1:11" x14ac:dyDescent="0.35">
      <c r="A165" s="14">
        <v>56317</v>
      </c>
      <c r="B165" s="14">
        <v>2645620</v>
      </c>
      <c r="C165" s="13" t="s">
        <v>168</v>
      </c>
      <c r="D165" s="13" t="s">
        <v>169</v>
      </c>
      <c r="E165" s="26"/>
      <c r="F165" s="15">
        <v>12</v>
      </c>
      <c r="G165" s="20"/>
      <c r="H165" s="13" t="str">
        <f t="shared" si="8"/>
        <v xml:space="preserve">PROTIFAR  225GR  </v>
      </c>
      <c r="I165" s="14">
        <f t="shared" si="9"/>
        <v>56317</v>
      </c>
      <c r="J165" s="14">
        <f t="shared" si="10"/>
        <v>2645620</v>
      </c>
      <c r="K165" s="15">
        <f t="shared" si="11"/>
        <v>12</v>
      </c>
    </row>
    <row r="166" spans="1:11" x14ac:dyDescent="0.35">
      <c r="A166" s="14">
        <v>205121</v>
      </c>
      <c r="B166" s="14">
        <v>3041514</v>
      </c>
      <c r="C166" s="13" t="s">
        <v>170</v>
      </c>
      <c r="D166" s="13" t="s">
        <v>77</v>
      </c>
      <c r="E166" s="13" t="s">
        <v>109</v>
      </c>
      <c r="F166" s="15">
        <v>24</v>
      </c>
      <c r="G166" s="20"/>
      <c r="H166" s="13" t="str">
        <f t="shared" si="8"/>
        <v xml:space="preserve">RENILON 4.0  125ML  ABRICOT / ABRIKOOS </v>
      </c>
      <c r="I166" s="14">
        <f t="shared" si="9"/>
        <v>205121</v>
      </c>
      <c r="J166" s="14">
        <f t="shared" si="10"/>
        <v>3041514</v>
      </c>
      <c r="K166" s="15">
        <f t="shared" si="11"/>
        <v>24</v>
      </c>
    </row>
    <row r="167" spans="1:11" x14ac:dyDescent="0.35">
      <c r="A167" s="14">
        <v>204792</v>
      </c>
      <c r="B167" s="23">
        <v>4471686</v>
      </c>
      <c r="C167" s="13" t="s">
        <v>171</v>
      </c>
      <c r="D167" s="13" t="s">
        <v>77</v>
      </c>
      <c r="E167" s="13" t="s">
        <v>109</v>
      </c>
      <c r="F167" s="15">
        <v>24</v>
      </c>
      <c r="G167" s="20"/>
      <c r="H167" s="13" t="str">
        <f t="shared" si="8"/>
        <v xml:space="preserve">RENILON 7.5  125ML  ABRICOT / ABRIKOOS </v>
      </c>
      <c r="I167" s="14">
        <f t="shared" si="9"/>
        <v>204792</v>
      </c>
      <c r="J167" s="14">
        <f t="shared" si="10"/>
        <v>4471686</v>
      </c>
      <c r="K167" s="15">
        <f t="shared" si="11"/>
        <v>24</v>
      </c>
    </row>
    <row r="168" spans="1:11" x14ac:dyDescent="0.35">
      <c r="A168" s="14">
        <v>204787</v>
      </c>
      <c r="B168" s="23">
        <v>4471694</v>
      </c>
      <c r="C168" s="13" t="s">
        <v>171</v>
      </c>
      <c r="D168" s="13" t="s">
        <v>77</v>
      </c>
      <c r="E168" s="13" t="s">
        <v>105</v>
      </c>
      <c r="F168" s="15">
        <v>24</v>
      </c>
      <c r="G168" s="20"/>
      <c r="H168" s="13" t="str">
        <f t="shared" si="8"/>
        <v xml:space="preserve">RENILON 7.5  125ML  CARAMEL / KARAMEL </v>
      </c>
      <c r="I168" s="14">
        <f t="shared" si="9"/>
        <v>204787</v>
      </c>
      <c r="J168" s="14">
        <f t="shared" si="10"/>
        <v>4471694</v>
      </c>
      <c r="K168" s="15">
        <f t="shared" si="11"/>
        <v>24</v>
      </c>
    </row>
    <row r="169" spans="1:11" x14ac:dyDescent="0.35">
      <c r="A169" s="14">
        <v>159744</v>
      </c>
      <c r="B169" s="14">
        <v>4313136</v>
      </c>
      <c r="C169" s="13" t="s">
        <v>172</v>
      </c>
      <c r="D169" s="13" t="s">
        <v>173</v>
      </c>
      <c r="E169" s="13" t="s">
        <v>25</v>
      </c>
      <c r="F169" s="15">
        <v>36</v>
      </c>
      <c r="G169" s="22"/>
      <c r="H169" s="13" t="str">
        <f t="shared" si="8"/>
        <v xml:space="preserve">SCANDISHAKE MIX 85GR  CHOCOLAT / CHOCOLADE </v>
      </c>
      <c r="I169" s="14">
        <f t="shared" si="9"/>
        <v>159744</v>
      </c>
      <c r="J169" s="14">
        <f t="shared" si="10"/>
        <v>4313136</v>
      </c>
      <c r="K169" s="15">
        <f t="shared" si="11"/>
        <v>36</v>
      </c>
    </row>
    <row r="170" spans="1:11" x14ac:dyDescent="0.35">
      <c r="A170" s="14">
        <v>159746</v>
      </c>
      <c r="B170" s="14">
        <v>4323986</v>
      </c>
      <c r="C170" s="13" t="s">
        <v>172</v>
      </c>
      <c r="D170" s="13" t="s">
        <v>173</v>
      </c>
      <c r="E170" s="13" t="s">
        <v>26</v>
      </c>
      <c r="F170" s="15">
        <v>36</v>
      </c>
      <c r="G170" s="22"/>
      <c r="H170" s="13" t="str">
        <f t="shared" ref="H170:H173" si="12">C170&amp;" "&amp;D170&amp;" "&amp;" "&amp;E170</f>
        <v xml:space="preserve">SCANDISHAKE MIX 85GR  FRAISE / AARDBEI </v>
      </c>
      <c r="I170" s="14">
        <f t="shared" ref="I170:I173" si="13">A170</f>
        <v>159746</v>
      </c>
      <c r="J170" s="14">
        <f t="shared" ref="J170:J173" si="14">B170</f>
        <v>4323986</v>
      </c>
      <c r="K170" s="15">
        <f t="shared" ref="K170:K173" si="15">F170</f>
        <v>36</v>
      </c>
    </row>
    <row r="171" spans="1:11" x14ac:dyDescent="0.35">
      <c r="A171" s="14">
        <v>159748</v>
      </c>
      <c r="B171" s="14">
        <v>4313110</v>
      </c>
      <c r="C171" s="13" t="s">
        <v>172</v>
      </c>
      <c r="D171" s="13" t="s">
        <v>173</v>
      </c>
      <c r="E171" s="13" t="s">
        <v>79</v>
      </c>
      <c r="F171" s="15">
        <v>36</v>
      </c>
      <c r="G171" s="22"/>
      <c r="H171" s="13" t="str">
        <f t="shared" si="12"/>
        <v xml:space="preserve">SCANDISHAKE MIX 85GR  NEUTRE / NEUTRAAL </v>
      </c>
      <c r="I171" s="14">
        <f t="shared" si="13"/>
        <v>159748</v>
      </c>
      <c r="J171" s="14">
        <f t="shared" si="14"/>
        <v>4313110</v>
      </c>
      <c r="K171" s="15">
        <f t="shared" si="15"/>
        <v>36</v>
      </c>
    </row>
    <row r="172" spans="1:11" x14ac:dyDescent="0.35">
      <c r="A172" s="14">
        <v>159750</v>
      </c>
      <c r="B172" s="14">
        <v>4313128</v>
      </c>
      <c r="C172" s="13" t="s">
        <v>172</v>
      </c>
      <c r="D172" s="13" t="s">
        <v>173</v>
      </c>
      <c r="E172" s="13" t="s">
        <v>27</v>
      </c>
      <c r="F172" s="15">
        <v>36</v>
      </c>
      <c r="G172" s="22"/>
      <c r="H172" s="13" t="str">
        <f t="shared" si="12"/>
        <v xml:space="preserve">SCANDISHAKE MIX 85GR  VANILLE / VANILLA </v>
      </c>
      <c r="I172" s="14">
        <f t="shared" si="13"/>
        <v>159750</v>
      </c>
      <c r="J172" s="14">
        <f t="shared" si="14"/>
        <v>4313128</v>
      </c>
      <c r="K172" s="15">
        <f t="shared" si="15"/>
        <v>36</v>
      </c>
    </row>
    <row r="173" spans="1:11" ht="29" x14ac:dyDescent="0.35">
      <c r="A173" s="14">
        <v>124823</v>
      </c>
      <c r="B173" s="14">
        <v>3611787</v>
      </c>
      <c r="C173" s="13" t="s">
        <v>174</v>
      </c>
      <c r="D173" s="13" t="s">
        <v>175</v>
      </c>
      <c r="E173" s="26"/>
      <c r="F173" s="15">
        <v>30</v>
      </c>
      <c r="G173" s="22"/>
      <c r="H173" s="13" t="str">
        <f t="shared" si="12"/>
        <v xml:space="preserve">SERINGUE ENFIT (EMBOUT EXCENTRE) / ENFIT SPUIT (EXCENTRISCHE TIP) 60ML  </v>
      </c>
      <c r="I173" s="14">
        <f t="shared" si="13"/>
        <v>124823</v>
      </c>
      <c r="J173" s="14">
        <f t="shared" si="14"/>
        <v>3611787</v>
      </c>
      <c r="K173" s="15">
        <f t="shared" si="15"/>
        <v>30</v>
      </c>
    </row>
    <row r="174" spans="1:11" x14ac:dyDescent="0.35">
      <c r="A174" s="14">
        <v>116327</v>
      </c>
      <c r="B174" s="14">
        <v>3533858</v>
      </c>
      <c r="C174" s="13" t="s">
        <v>176</v>
      </c>
      <c r="D174" s="13" t="s">
        <v>177</v>
      </c>
      <c r="E174" s="26"/>
      <c r="F174" s="15">
        <v>30</v>
      </c>
      <c r="H174" s="13" t="str">
        <f t="shared" ref="H174" si="16">C174&amp;" "&amp;D174&amp;" "&amp;" "&amp;E174</f>
        <v xml:space="preserve">SERINGUE ENFIT / ENFIT SPUIT 1ML  </v>
      </c>
      <c r="I174" s="14">
        <f t="shared" ref="I174" si="17">A174</f>
        <v>116327</v>
      </c>
      <c r="J174" s="14">
        <f t="shared" ref="J174" si="18">B174</f>
        <v>3533858</v>
      </c>
      <c r="K174" s="15">
        <f t="shared" ref="K174" si="19">F174</f>
        <v>30</v>
      </c>
    </row>
    <row r="175" spans="1:11" x14ac:dyDescent="0.35">
      <c r="A175" s="14">
        <v>116326</v>
      </c>
      <c r="B175" s="14">
        <v>3533866</v>
      </c>
      <c r="C175" s="13" t="s">
        <v>176</v>
      </c>
      <c r="D175" s="13" t="s">
        <v>178</v>
      </c>
      <c r="E175" s="26"/>
      <c r="F175" s="15">
        <v>30</v>
      </c>
      <c r="H175" s="13" t="str">
        <f t="shared" ref="H175:H178" si="20">C175&amp;" "&amp;D175&amp;" "&amp;" "&amp;E175</f>
        <v xml:space="preserve">SERINGUE ENFIT / ENFIT SPUIT 2.5ML  </v>
      </c>
      <c r="I175" s="14">
        <f t="shared" ref="I175:I178" si="21">A175</f>
        <v>116326</v>
      </c>
      <c r="J175" s="14">
        <f t="shared" ref="J175:J178" si="22">B175</f>
        <v>3533866</v>
      </c>
      <c r="K175" s="15">
        <f t="shared" ref="K175:K178" si="23">F175</f>
        <v>30</v>
      </c>
    </row>
    <row r="176" spans="1:11" ht="29" x14ac:dyDescent="0.35">
      <c r="A176" s="14">
        <v>121824</v>
      </c>
      <c r="B176" s="14">
        <v>3567369</v>
      </c>
      <c r="C176" s="13" t="s">
        <v>176</v>
      </c>
      <c r="D176" s="13" t="s">
        <v>179</v>
      </c>
      <c r="E176" s="26"/>
      <c r="F176" s="15">
        <v>30</v>
      </c>
      <c r="H176" s="13" t="str">
        <f t="shared" si="20"/>
        <v xml:space="preserve">SERINGUE ENFIT / ENFIT SPUIT 5ML  </v>
      </c>
      <c r="I176" s="14">
        <f t="shared" si="21"/>
        <v>121824</v>
      </c>
      <c r="J176" s="14">
        <f t="shared" si="22"/>
        <v>3567369</v>
      </c>
      <c r="K176" s="15">
        <f t="shared" si="23"/>
        <v>30</v>
      </c>
    </row>
    <row r="177" spans="1:11" x14ac:dyDescent="0.35">
      <c r="A177" s="14">
        <v>91421</v>
      </c>
      <c r="B177" s="14">
        <v>3354495</v>
      </c>
      <c r="C177" s="13" t="s">
        <v>176</v>
      </c>
      <c r="D177" s="13" t="s">
        <v>180</v>
      </c>
      <c r="E177" s="26"/>
      <c r="F177" s="15">
        <v>30</v>
      </c>
      <c r="H177" s="13" t="str">
        <f t="shared" si="20"/>
        <v xml:space="preserve">SERINGUE ENFIT / ENFIT SPUIT 10ML  </v>
      </c>
      <c r="I177" s="14">
        <f t="shared" si="21"/>
        <v>91421</v>
      </c>
      <c r="J177" s="14">
        <f t="shared" si="22"/>
        <v>3354495</v>
      </c>
      <c r="K177" s="15">
        <f t="shared" si="23"/>
        <v>30</v>
      </c>
    </row>
    <row r="178" spans="1:11" x14ac:dyDescent="0.35">
      <c r="A178" s="14">
        <v>91422</v>
      </c>
      <c r="B178" s="14">
        <v>3354503</v>
      </c>
      <c r="C178" s="13" t="s">
        <v>176</v>
      </c>
      <c r="D178" s="13" t="s">
        <v>181</v>
      </c>
      <c r="E178" s="26"/>
      <c r="F178" s="15">
        <v>30</v>
      </c>
      <c r="H178" s="13" t="str">
        <f t="shared" si="20"/>
        <v xml:space="preserve">SERINGUE ENFIT / ENFIT SPUIT 20ML  </v>
      </c>
      <c r="I178" s="14">
        <f t="shared" si="21"/>
        <v>91422</v>
      </c>
      <c r="J178" s="14">
        <f t="shared" si="22"/>
        <v>3354503</v>
      </c>
      <c r="K178" s="15">
        <f t="shared" si="23"/>
        <v>30</v>
      </c>
    </row>
    <row r="179" spans="1:11" x14ac:dyDescent="0.35">
      <c r="A179" s="14">
        <v>54005</v>
      </c>
      <c r="B179" s="14">
        <v>1687938</v>
      </c>
      <c r="C179" s="13" t="s">
        <v>182</v>
      </c>
      <c r="D179" s="13" t="s">
        <v>30</v>
      </c>
      <c r="E179" s="26"/>
      <c r="F179" s="15">
        <v>6</v>
      </c>
      <c r="H179" s="13" t="str">
        <f t="shared" ref="H179" si="24">C179&amp;" "&amp;D179&amp;" "&amp;" "&amp;E179</f>
        <v xml:space="preserve">STIMULANCE  400GR  </v>
      </c>
      <c r="I179" s="14">
        <f t="shared" ref="I179" si="25">A179</f>
        <v>54005</v>
      </c>
      <c r="J179" s="14">
        <f t="shared" ref="J179" si="26">B179</f>
        <v>1687938</v>
      </c>
      <c r="K179" s="15">
        <f t="shared" ref="K179" si="27">F179</f>
        <v>6</v>
      </c>
    </row>
    <row r="180" spans="1:11" x14ac:dyDescent="0.35">
      <c r="A180" s="14">
        <v>54014</v>
      </c>
      <c r="B180" s="14">
        <v>1762848</v>
      </c>
      <c r="C180" s="13" t="s">
        <v>182</v>
      </c>
      <c r="D180" s="13" t="s">
        <v>183</v>
      </c>
      <c r="E180" s="26"/>
      <c r="F180" s="15">
        <v>60</v>
      </c>
      <c r="H180" s="13" t="str">
        <f t="shared" ref="H180:H185" si="28">C180&amp;" "&amp;D180&amp;" "&amp;" "&amp;E180</f>
        <v xml:space="preserve">STIMULANCE  12.6GR  </v>
      </c>
      <c r="I180" s="14">
        <f t="shared" ref="I180:I185" si="29">A180</f>
        <v>54014</v>
      </c>
      <c r="J180" s="14">
        <f t="shared" ref="J180:J185" si="30">B180</f>
        <v>1762848</v>
      </c>
      <c r="K180" s="15">
        <f t="shared" ref="K180:K185" si="31">F180</f>
        <v>60</v>
      </c>
    </row>
    <row r="181" spans="1:11" x14ac:dyDescent="0.35">
      <c r="A181" s="14">
        <v>89732</v>
      </c>
      <c r="B181" s="14">
        <v>3354420</v>
      </c>
      <c r="C181" s="13" t="s">
        <v>184</v>
      </c>
      <c r="D181" s="26"/>
      <c r="E181" s="26"/>
      <c r="F181" s="15">
        <v>6</v>
      </c>
      <c r="H181" s="13" t="str">
        <f t="shared" si="28"/>
        <v xml:space="preserve">TRANSITION CONNECTOR TO ENLOCK / FUNNEL TUBE   </v>
      </c>
      <c r="I181" s="14">
        <f t="shared" si="29"/>
        <v>89732</v>
      </c>
      <c r="J181" s="14">
        <f t="shared" si="30"/>
        <v>3354420</v>
      </c>
      <c r="K181" s="15">
        <f t="shared" si="31"/>
        <v>6</v>
      </c>
    </row>
    <row r="182" spans="1:11" x14ac:dyDescent="0.35">
      <c r="A182" s="14">
        <v>89734</v>
      </c>
      <c r="B182" s="14">
        <v>3354438</v>
      </c>
      <c r="C182" s="13" t="s">
        <v>185</v>
      </c>
      <c r="D182" s="26"/>
      <c r="E182" s="26"/>
      <c r="F182" s="15">
        <v>6</v>
      </c>
      <c r="H182" s="13" t="str">
        <f t="shared" si="28"/>
        <v xml:space="preserve">TRANSITION CONNECTOR TO ENLOCK SET   </v>
      </c>
      <c r="I182" s="14">
        <f t="shared" si="29"/>
        <v>89734</v>
      </c>
      <c r="J182" s="14">
        <f t="shared" si="30"/>
        <v>3354438</v>
      </c>
      <c r="K182" s="15">
        <f t="shared" si="31"/>
        <v>6</v>
      </c>
    </row>
    <row r="183" spans="1:11" x14ac:dyDescent="0.35">
      <c r="A183" s="14">
        <v>89733</v>
      </c>
      <c r="B183" s="14">
        <v>3354461</v>
      </c>
      <c r="C183" s="13" t="s">
        <v>186</v>
      </c>
      <c r="D183" s="26"/>
      <c r="E183" s="26"/>
      <c r="F183" s="15">
        <v>6</v>
      </c>
      <c r="H183" s="13" t="str">
        <f t="shared" si="28"/>
        <v xml:space="preserve">TRANSITION CONNECTOR TO LUER TUBE   </v>
      </c>
      <c r="I183" s="14">
        <f t="shared" si="29"/>
        <v>89733</v>
      </c>
      <c r="J183" s="14">
        <f t="shared" si="30"/>
        <v>3354461</v>
      </c>
      <c r="K183" s="15">
        <f t="shared" si="31"/>
        <v>6</v>
      </c>
    </row>
    <row r="184" spans="1:11" x14ac:dyDescent="0.35">
      <c r="A184" s="14">
        <v>89738</v>
      </c>
      <c r="B184" s="14">
        <v>3354453</v>
      </c>
      <c r="C184" s="13" t="s">
        <v>187</v>
      </c>
      <c r="D184" s="26"/>
      <c r="E184" s="26"/>
      <c r="F184" s="15">
        <v>6</v>
      </c>
      <c r="H184" s="13" t="str">
        <f t="shared" si="28"/>
        <v xml:space="preserve">TRANSITION CONNECTOR TO ORAL / LUER SYRINGE   </v>
      </c>
      <c r="I184" s="14">
        <f t="shared" si="29"/>
        <v>89738</v>
      </c>
      <c r="J184" s="14">
        <f t="shared" si="30"/>
        <v>3354453</v>
      </c>
      <c r="K184" s="15">
        <f t="shared" si="31"/>
        <v>6</v>
      </c>
    </row>
    <row r="185" spans="1:11" x14ac:dyDescent="0.35">
      <c r="A185" s="14">
        <v>89828</v>
      </c>
      <c r="B185" s="14">
        <v>3354412</v>
      </c>
      <c r="C185" s="13" t="s">
        <v>188</v>
      </c>
      <c r="D185" s="26"/>
      <c r="E185" s="26"/>
      <c r="F185" s="15">
        <v>6</v>
      </c>
      <c r="H185" s="13" t="str">
        <f t="shared" si="28"/>
        <v xml:space="preserve">TRANSITION STEP CONNECTOR TO FUNNEL TUBE   </v>
      </c>
      <c r="I185" s="14">
        <f t="shared" si="29"/>
        <v>89828</v>
      </c>
      <c r="J185" s="14">
        <f t="shared" si="30"/>
        <v>3354412</v>
      </c>
      <c r="K185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1CD4812C-2C3E-4CA2-9060-0308B7C0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2026-02-19T08:30:17Z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